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<sst xmlns="http://schemas.openxmlformats.org/spreadsheetml/2006/main" count="177" uniqueCount="111">
  <si>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</si>
  <si>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</si>
  <si>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</si>
  <si>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 xml:space="preserve">NOME       </t>
  </si>
  <si>
    <t xml:space="preserve">CARGO      </t>
  </si>
  <si>
    <t xml:space="preserve">FUNÇÃO     </t>
  </si>
  <si>
    <t>FUNÇÃO GRATIFICADA</t>
  </si>
  <si>
    <t>VÍNCULO</t>
  </si>
  <si>
    <t>DESC_LOTACAO</t>
  </si>
  <si>
    <t>PNV</t>
  </si>
  <si>
    <t>ADIC  PERICULOSIDADE</t>
  </si>
  <si>
    <t>ADICIONAL TRANSPORTE</t>
  </si>
  <si>
    <t>ALIMENTAÇÃO/REFEIÇÃO</t>
  </si>
  <si>
    <t xml:space="preserve">BOLSA      </t>
  </si>
  <si>
    <t>DIF ADIC PERICULOSIDADE</t>
  </si>
  <si>
    <t>GRAT    DE    GESTAO</t>
  </si>
  <si>
    <t>GRAT FUNCAO DIRETOR</t>
  </si>
  <si>
    <t>GRAT DE SUBSTITUIÇÃO</t>
  </si>
  <si>
    <t>GRATIFICACAO  FUNCAO</t>
  </si>
  <si>
    <t xml:space="preserve">PRO-LABORE </t>
  </si>
  <si>
    <t>SLD MES FERIAS DIRET</t>
  </si>
  <si>
    <t>TRANSP. ESTAGIÁRIO</t>
  </si>
  <si>
    <t>PV</t>
  </si>
  <si>
    <t>AUX PAT EMP CIDADA</t>
  </si>
  <si>
    <t>AUX  PEC  RES 071/92</t>
  </si>
  <si>
    <t>AUXILIO CRECHE......</t>
  </si>
  <si>
    <t>AUXILIO EDUCAÇÃO</t>
  </si>
  <si>
    <t>DIF AUXILIO CRECHE</t>
  </si>
  <si>
    <t>DIF AUXILIO EDUCAÇÃO</t>
  </si>
  <si>
    <t>FÉRIAS</t>
  </si>
  <si>
    <t>ADIC 1/3 FERIAS DIRE</t>
  </si>
  <si>
    <t>ADIC FERIAS 1/3...FERIAS</t>
  </si>
  <si>
    <t>GRAT FUNCAO.......FE</t>
  </si>
  <si>
    <t>HONORARIOS FERIAS</t>
  </si>
  <si>
    <t>INC TRANS ADIANT FER</t>
  </si>
  <si>
    <t>INCORP TRANSF FERIAS</t>
  </si>
  <si>
    <t>MED OUTR PROV FERIAS</t>
  </si>
  <si>
    <t>MEDIA PROV  VAR...FE</t>
  </si>
  <si>
    <t>SALARIO FERIAS....AD</t>
  </si>
  <si>
    <t>ABONO DE FÉRIAS</t>
  </si>
  <si>
    <t>ABONO PEC HONORARIO</t>
  </si>
  <si>
    <t>ADIC FERIAS 1/3...AB</t>
  </si>
  <si>
    <t>ADIC PERICULOSID..AB</t>
  </si>
  <si>
    <t>INC TRANSF ABON PEC</t>
  </si>
  <si>
    <t>MED OUT PROV AB PEC</t>
  </si>
  <si>
    <t>SALARIO........ABONO</t>
  </si>
  <si>
    <t>13° SALARIO</t>
  </si>
  <si>
    <t>ADIANT 13º SAL... FE</t>
  </si>
  <si>
    <t>PROVENTOS</t>
  </si>
  <si>
    <t>DESCONTOS</t>
  </si>
  <si>
    <t>ADIANT FERIAS</t>
  </si>
  <si>
    <t>ABATE TETO CONSTITUCIONAL</t>
  </si>
  <si>
    <t>FALTAS FERIAS.......</t>
  </si>
  <si>
    <t>IMPOSTO RENDA ......</t>
  </si>
  <si>
    <t>IMPOSTO RENDA.... FE</t>
  </si>
  <si>
    <t>INSS ............</t>
  </si>
  <si>
    <t>PENSAO ALIMENT MES</t>
  </si>
  <si>
    <t>TICKET / ALIMENTACAO</t>
  </si>
  <si>
    <t>LÍQUIDO</t>
  </si>
  <si>
    <t>Günther Benedict Craesmeyer</t>
  </si>
  <si>
    <t>Assistente de diretoria</t>
  </si>
  <si>
    <t xml:space="preserve">Asistente departamento Técnico </t>
  </si>
  <si>
    <t>Não se Aplica</t>
  </si>
  <si>
    <t>Com.</t>
  </si>
  <si>
    <t>DTO - DIRETORIA TECNICA E OPERACIONAL</t>
  </si>
  <si>
    <t>Manoella Mariz Santos</t>
  </si>
  <si>
    <t xml:space="preserve">Asistente departamento Financeiro </t>
  </si>
  <si>
    <t>DAF - DIRETORIA ADMINISTRATIVO FINANCEIRA</t>
  </si>
  <si>
    <t>Reila Bahia Xavier e Pereira</t>
  </si>
  <si>
    <t>PR-PRESIDENCIA</t>
  </si>
  <si>
    <t>Renan Telles de Sousa Alcantara</t>
  </si>
  <si>
    <t>Advogado</t>
  </si>
  <si>
    <t>PRESIDÊNCIA E DIRETORIAS</t>
  </si>
  <si>
    <t>Joicymar Oliveira Lopes Vieira</t>
  </si>
  <si>
    <t>Antonio Dirceu Guimarães Machado</t>
  </si>
  <si>
    <t>Eduardo de Mesquita Lima</t>
  </si>
  <si>
    <t>CONSELHEIRO DE ADMINISTRAÇÃO</t>
  </si>
  <si>
    <t>CONS. ADM</t>
  </si>
  <si>
    <t>CA - CONSELHO DE ADMINISTRACAO</t>
  </si>
  <si>
    <t>CONSELHEIRA DE ADMINISTRAÇÃO</t>
  </si>
  <si>
    <t>CONSELHEIRO FISCAL</t>
  </si>
  <si>
    <t>CONS. FISCAL</t>
  </si>
  <si>
    <t>CF - CONSELHO FISCAL</t>
  </si>
  <si>
    <t>FOLHA DE PAGAMENTO - LAGO AZUL TRANSMISSÃO</t>
  </si>
  <si>
    <t>SALARIO MATERNIDADE</t>
  </si>
  <si>
    <t>I N S S FÉRIAS</t>
  </si>
  <si>
    <t>Daniel Vinícios Nunes Vieira</t>
  </si>
  <si>
    <t>Cleucia Fernandes Marques</t>
  </si>
  <si>
    <t>Mariana Ribeiro Lima Martins</t>
  </si>
  <si>
    <t>Claudia Menezes Fernandes de Oliveira</t>
  </si>
  <si>
    <t>Bernardo Braga Teixeira</t>
  </si>
  <si>
    <t>Cleiton Silva Ferreira</t>
  </si>
  <si>
    <t>Fernando Barreto Rezende de Oliveira</t>
  </si>
  <si>
    <t>PRORROGAÇÃO SALÁRIO MATERNIDADE</t>
  </si>
  <si>
    <t>DIF PRO LABORE JAN A ABRIL 2022</t>
  </si>
  <si>
    <t>CONSELHEIRA FISCAL</t>
  </si>
  <si>
    <t>Geórgia Gurgel Grosses Araújo</t>
  </si>
  <si>
    <t>DIFERENÇA DE REMUNERAÇÃO</t>
  </si>
  <si>
    <t>Diferença de férias + 1/3 férias</t>
  </si>
  <si>
    <t>REMUNERAÇÃO</t>
  </si>
  <si>
    <t>Diferença de INSS Férias</t>
  </si>
  <si>
    <t>Diretor de Engenharia e Operação</t>
  </si>
  <si>
    <t>Diretora Presidente e Diretora Administrativa Financeira</t>
  </si>
  <si>
    <t xml:space="preserve">DIRETORIA TÉCNICA E OPERACIONAL </t>
  </si>
  <si>
    <t>PRESIDÊNCIA E DIRETORIAS ADMINISTRATIVA E FINANCEIRA</t>
  </si>
  <si>
    <t>CARGA HORÁRIA</t>
  </si>
  <si>
    <t>44:00 HR SEMANAIS</t>
  </si>
  <si>
    <t>ADMISSÃO/INGRESSO</t>
  </si>
  <si>
    <t>AFASTAMENTO/VENCIMENTO DO MANDATO</t>
  </si>
  <si>
    <t>xx:00 HR SEMANAIS</t>
  </si>
  <si>
    <t>Assessora de diretoria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</si>
</sst>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43" fontId="0" fillId="0" borderId="0" xfId="6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7" fillId="9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14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43" fontId="0" fillId="0" borderId="10" xfId="60" applyFont="1" applyBorder="1" applyAlignment="1">
      <alignment/>
    </xf>
    <xf numFmtId="43" fontId="0" fillId="0" borderId="0" xfId="0" applyNumberFormat="1" applyAlignment="1">
      <alignment/>
    </xf>
    <xf numFmtId="43" fontId="0" fillId="0" borderId="0" xfId="60" applyFont="1" applyAlignment="1">
      <alignment/>
    </xf>
    <xf numFmtId="17" fontId="39" fillId="0" borderId="0" xfId="0" applyNumberFormat="1" applyFont="1" applyAlignment="1">
      <alignment/>
    </xf>
    <xf numFmtId="43" fontId="0" fillId="0" borderId="10" xfId="60" applyFont="1" applyBorder="1" applyAlignment="1">
      <alignment/>
    </xf>
    <xf numFmtId="43" fontId="0" fillId="0" borderId="0" xfId="60" applyFont="1" applyFill="1" applyBorder="1" applyAlignment="1">
      <alignment/>
    </xf>
    <xf numFmtId="14" fontId="0" fillId="0" borderId="10" xfId="0" applyNumberFormat="1" applyBorder="1" applyAlignment="1">
      <alignment/>
    </xf>
    <xf numFmtId="0" fontId="37" fillId="9" borderId="10" xfId="0" applyFont="1" applyFill="1" applyBorder="1" applyAlignment="1">
      <alignment horizontal="center" vertical="center" wrapText="1"/>
    </xf>
    <xf numFmtId="14" fontId="0" fillId="34" borderId="10" xfId="0" applyNumberForma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2305050</xdr:colOff>
      <xdr:row>3</xdr:row>
      <xdr:rowOff>180975</xdr:rowOff>
    </xdr:to>
    <xdr:pic>
      <xdr:nvPicPr>
        <xdr:cNvPr id="1" name="Imagem 1" descr="Logotipo&#10;&#10;Descrição gerada automaticamente com confiança mé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305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R29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20" sqref="J20"/>
    </sheetView>
  </sheetViews>
  <sheetFormatPr defaultColWidth="0" defaultRowHeight="15"/>
  <cols>
    <col min="1" max="1" width="37.28125" style="0" customWidth="1"/>
    <col min="2" max="2" width="32.421875" style="0" customWidth="1"/>
    <col min="3" max="3" width="31.57421875" style="0" customWidth="1"/>
    <col min="4" max="4" width="21.57421875" style="0" bestFit="1" customWidth="1"/>
    <col min="5" max="5" width="12.8515625" style="0" bestFit="1" customWidth="1"/>
    <col min="6" max="6" width="50.8515625" style="0" bestFit="1" customWidth="1"/>
    <col min="7" max="7" width="13.57421875" style="0" customWidth="1"/>
    <col min="8" max="8" width="27.421875" style="0" customWidth="1"/>
    <col min="9" max="9" width="17.7109375" style="0" bestFit="1" customWidth="1"/>
    <col min="10" max="10" width="13.28125" style="0" customWidth="1"/>
    <col min="11" max="11" width="21.7109375" style="0" hidden="1" customWidth="1"/>
    <col min="12" max="12" width="23.28125" style="0" hidden="1" customWidth="1"/>
    <col min="13" max="13" width="24.00390625" style="0" hidden="1" customWidth="1"/>
    <col min="14" max="14" width="9.28125" style="0" hidden="1" customWidth="1"/>
    <col min="15" max="16" width="24.57421875" style="0" hidden="1" customWidth="1"/>
    <col min="17" max="17" width="19.00390625" style="0" hidden="1" customWidth="1"/>
    <col min="18" max="19" width="22.421875" style="0" hidden="1" customWidth="1"/>
    <col min="20" max="20" width="23.28125" style="2" hidden="1" customWidth="1"/>
    <col min="21" max="21" width="19.00390625" style="2" hidden="1" customWidth="1"/>
    <col min="22" max="22" width="23.57421875" style="2" hidden="1" customWidth="1"/>
    <col min="23" max="23" width="12.7109375" style="0" hidden="1" customWidth="1"/>
    <col min="24" max="25" width="16.00390625" style="0" hidden="1" customWidth="1"/>
    <col min="26" max="26" width="20.57421875" style="0" hidden="1" customWidth="1"/>
    <col min="27" max="27" width="20.00390625" style="0" hidden="1" customWidth="1"/>
    <col min="28" max="28" width="14.140625" style="0" customWidth="1"/>
    <col min="29" max="29" width="20.7109375" style="0" hidden="1" customWidth="1"/>
    <col min="30" max="30" width="19.57421875" style="0" hidden="1" customWidth="1"/>
    <col min="31" max="31" width="19.140625" style="0" hidden="1" customWidth="1"/>
    <col min="32" max="32" width="19.00390625" style="0" hidden="1" customWidth="1"/>
    <col min="33" max="33" width="19.28125" style="0" hidden="1" customWidth="1"/>
    <col min="34" max="34" width="22.421875" style="0" hidden="1" customWidth="1"/>
    <col min="35" max="35" width="11.57421875" style="0" customWidth="1"/>
    <col min="36" max="36" width="19.7109375" style="0" hidden="1" customWidth="1"/>
    <col min="37" max="38" width="23.140625" style="0" hidden="1" customWidth="1"/>
    <col min="39" max="40" width="20.28125" style="0" hidden="1" customWidth="1"/>
    <col min="41" max="41" width="21.7109375" style="0" hidden="1" customWidth="1"/>
    <col min="42" max="42" width="22.00390625" style="0" hidden="1" customWidth="1"/>
    <col min="43" max="43" width="22.8515625" style="0" hidden="1" customWidth="1"/>
    <col min="44" max="44" width="21.00390625" style="0" hidden="1" customWidth="1"/>
    <col min="45" max="45" width="18.7109375" style="0" hidden="1" customWidth="1"/>
    <col min="46" max="46" width="20.140625" style="0" hidden="1" customWidth="1"/>
    <col min="47" max="47" width="17.140625" style="0" customWidth="1"/>
    <col min="48" max="48" width="23.421875" style="0" hidden="1" customWidth="1"/>
    <col min="49" max="49" width="19.421875" style="0" hidden="1" customWidth="1"/>
    <col min="50" max="50" width="22.57421875" style="0" hidden="1" customWidth="1"/>
    <col min="51" max="51" width="21.140625" style="0" hidden="1" customWidth="1"/>
    <col min="52" max="52" width="21.8515625" style="0" hidden="1" customWidth="1"/>
    <col min="53" max="53" width="21.57421875" style="0" hidden="1" customWidth="1"/>
    <col min="54" max="54" width="20.140625" style="0" hidden="1" customWidth="1"/>
    <col min="55" max="55" width="11.7109375" style="0" customWidth="1"/>
    <col min="56" max="56" width="19.28125" style="0" hidden="1" customWidth="1"/>
    <col min="57" max="57" width="13.28125" style="0" bestFit="1" customWidth="1"/>
    <col min="58" max="58" width="11.7109375" style="0" customWidth="1"/>
    <col min="59" max="59" width="14.421875" style="0" hidden="1" customWidth="1"/>
    <col min="60" max="60" width="28.28125" style="0" hidden="1" customWidth="1"/>
    <col min="61" max="61" width="18.140625" style="0" hidden="1" customWidth="1"/>
    <col min="62" max="62" width="12.28125" style="0" hidden="1" customWidth="1"/>
    <col min="63" max="63" width="20.140625" style="0" hidden="1" customWidth="1"/>
    <col min="64" max="64" width="21.00390625" style="0" hidden="1" customWidth="1"/>
    <col min="65" max="65" width="13.7109375" style="0" hidden="1" customWidth="1"/>
    <col min="66" max="66" width="21.421875" style="0" hidden="1" customWidth="1"/>
    <col min="67" max="67" width="22.140625" style="0" hidden="1" customWidth="1"/>
    <col min="68" max="68" width="13.28125" style="0" bestFit="1" customWidth="1"/>
    <col min="69" max="69" width="9.140625" style="0" customWidth="1"/>
    <col min="70" max="70" width="9.57421875" style="0" bestFit="1" customWidth="1"/>
    <col min="71" max="233" width="9.140625" style="0" customWidth="1"/>
    <col min="234" max="234" width="49.7109375" style="0" bestFit="1" customWidth="1"/>
    <col min="235" max="235" width="45.28125" style="0" customWidth="1"/>
    <col min="236" max="236" width="49.28125" style="0" bestFit="1" customWidth="1"/>
    <col min="237" max="237" width="21.57421875" style="0" bestFit="1" customWidth="1"/>
    <col min="238" max="238" width="12.8515625" style="0" bestFit="1" customWidth="1"/>
    <col min="239" max="239" width="47.421875" style="0" bestFit="1" customWidth="1"/>
    <col min="240" max="240" width="13.28125" style="0" bestFit="1" customWidth="1"/>
    <col min="241" max="16384" width="0" style="0" hidden="1" customWidth="1"/>
  </cols>
  <sheetData>
    <row r="3" ht="15.75">
      <c r="B3" s="1" t="s">
        <v>83</v>
      </c>
    </row>
    <row r="4" spans="2:28" ht="21">
      <c r="B4" s="14">
        <v>45200</v>
      </c>
      <c r="AB4" s="12"/>
    </row>
    <row r="5" ht="21">
      <c r="B5" s="4" t="s">
        <v>0</v>
      </c>
    </row>
    <row r="6" ht="21">
      <c r="B6" s="3" t="s">
        <v>1</v>
      </c>
    </row>
    <row r="7" ht="21">
      <c r="B7" s="3" t="s">
        <v>2</v>
      </c>
    </row>
    <row r="8" ht="21">
      <c r="B8" s="3"/>
    </row>
    <row r="9" spans="1:68" ht="30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18" t="s">
        <v>107</v>
      </c>
      <c r="H9" s="18" t="s">
        <v>108</v>
      </c>
      <c r="I9" s="5" t="s">
        <v>105</v>
      </c>
      <c r="J9" s="6" t="s">
        <v>9</v>
      </c>
      <c r="K9" s="7" t="s">
        <v>10</v>
      </c>
      <c r="L9" s="7" t="s">
        <v>11</v>
      </c>
      <c r="M9" s="7" t="s">
        <v>12</v>
      </c>
      <c r="N9" s="7" t="s">
        <v>13</v>
      </c>
      <c r="O9" s="7" t="s">
        <v>14</v>
      </c>
      <c r="P9" s="7" t="s">
        <v>94</v>
      </c>
      <c r="Q9" s="7" t="s">
        <v>15</v>
      </c>
      <c r="R9" s="7" t="s">
        <v>16</v>
      </c>
      <c r="S9" s="7" t="s">
        <v>17</v>
      </c>
      <c r="T9" s="7" t="s">
        <v>18</v>
      </c>
      <c r="U9" s="7" t="s">
        <v>97</v>
      </c>
      <c r="V9" s="7" t="s">
        <v>93</v>
      </c>
      <c r="W9" s="7" t="s">
        <v>19</v>
      </c>
      <c r="X9" s="7" t="s">
        <v>84</v>
      </c>
      <c r="Y9" s="7" t="s">
        <v>99</v>
      </c>
      <c r="Z9" s="7" t="s">
        <v>20</v>
      </c>
      <c r="AA9" s="7" t="s">
        <v>21</v>
      </c>
      <c r="AB9" s="6" t="s">
        <v>22</v>
      </c>
      <c r="AC9" s="7" t="s">
        <v>23</v>
      </c>
      <c r="AD9" s="7" t="s">
        <v>24</v>
      </c>
      <c r="AE9" s="7" t="s">
        <v>25</v>
      </c>
      <c r="AF9" s="7" t="s">
        <v>26</v>
      </c>
      <c r="AG9" s="7" t="s">
        <v>27</v>
      </c>
      <c r="AH9" s="7" t="s">
        <v>28</v>
      </c>
      <c r="AI9" s="8" t="s">
        <v>29</v>
      </c>
      <c r="AJ9" s="7" t="s">
        <v>30</v>
      </c>
      <c r="AK9" s="7" t="s">
        <v>31</v>
      </c>
      <c r="AL9" s="7" t="s">
        <v>39</v>
      </c>
      <c r="AM9" s="7" t="s">
        <v>32</v>
      </c>
      <c r="AN9" s="7" t="s">
        <v>33</v>
      </c>
      <c r="AO9" s="7" t="s">
        <v>34</v>
      </c>
      <c r="AP9" s="7" t="s">
        <v>35</v>
      </c>
      <c r="AQ9" s="7" t="s">
        <v>36</v>
      </c>
      <c r="AR9" s="7" t="s">
        <v>37</v>
      </c>
      <c r="AS9" s="7" t="s">
        <v>98</v>
      </c>
      <c r="AT9" s="7" t="s">
        <v>38</v>
      </c>
      <c r="AU9" s="6" t="s">
        <v>39</v>
      </c>
      <c r="AV9" s="7" t="s">
        <v>40</v>
      </c>
      <c r="AW9" s="7" t="s">
        <v>41</v>
      </c>
      <c r="AX9" s="7" t="s">
        <v>42</v>
      </c>
      <c r="AY9" s="7" t="s">
        <v>43</v>
      </c>
      <c r="AZ9" s="7" t="s">
        <v>44</v>
      </c>
      <c r="BA9" s="7" t="s">
        <v>100</v>
      </c>
      <c r="BB9" s="7" t="s">
        <v>45</v>
      </c>
      <c r="BC9" s="6" t="s">
        <v>46</v>
      </c>
      <c r="BD9" s="7" t="s">
        <v>47</v>
      </c>
      <c r="BE9" s="6" t="s">
        <v>48</v>
      </c>
      <c r="BF9" s="6" t="s">
        <v>49</v>
      </c>
      <c r="BG9" s="7" t="s">
        <v>50</v>
      </c>
      <c r="BH9" s="7" t="s">
        <v>51</v>
      </c>
      <c r="BI9" s="7" t="s">
        <v>52</v>
      </c>
      <c r="BJ9" s="7" t="s">
        <v>55</v>
      </c>
      <c r="BK9" s="7" t="s">
        <v>53</v>
      </c>
      <c r="BL9" s="7" t="s">
        <v>54</v>
      </c>
      <c r="BM9" s="7" t="s">
        <v>85</v>
      </c>
      <c r="BN9" s="7" t="s">
        <v>56</v>
      </c>
      <c r="BO9" s="7" t="s">
        <v>57</v>
      </c>
      <c r="BP9" s="6" t="s">
        <v>58</v>
      </c>
    </row>
    <row r="10" spans="1:68" ht="15">
      <c r="A10" s="9" t="s">
        <v>87</v>
      </c>
      <c r="B10" s="9" t="s">
        <v>110</v>
      </c>
      <c r="C10" s="9" t="s">
        <v>66</v>
      </c>
      <c r="D10" s="10" t="s">
        <v>62</v>
      </c>
      <c r="E10" s="9" t="s">
        <v>63</v>
      </c>
      <c r="F10" s="9" t="s">
        <v>67</v>
      </c>
      <c r="G10" s="17">
        <v>43864</v>
      </c>
      <c r="H10" s="17"/>
      <c r="I10" s="9" t="s">
        <v>106</v>
      </c>
      <c r="J10" s="15">
        <f>SUM(K10:AA10)</f>
        <v>5625.08</v>
      </c>
      <c r="K10" s="11">
        <v>0</v>
      </c>
      <c r="L10" s="11">
        <v>0</v>
      </c>
      <c r="M10" s="15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5">
        <v>5625.08</v>
      </c>
      <c r="Z10" s="11">
        <v>0</v>
      </c>
      <c r="AA10" s="11">
        <v>0</v>
      </c>
      <c r="AB10" s="15">
        <f>SUM(AC10:AH10)</f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5">
        <f aca="true" t="shared" si="0" ref="AI10:AI16">SUM(AJ10:AT10)</f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1">
        <v>0</v>
      </c>
      <c r="AT10" s="11">
        <v>0</v>
      </c>
      <c r="AU10" s="15">
        <f aca="true" t="shared" si="1" ref="AU10:AU16">SUM(AV10:BB10)</f>
        <v>0</v>
      </c>
      <c r="AV10" s="11">
        <v>0</v>
      </c>
      <c r="AW10" s="11">
        <v>0</v>
      </c>
      <c r="AX10" s="11">
        <v>0</v>
      </c>
      <c r="AY10" s="11">
        <v>0</v>
      </c>
      <c r="AZ10" s="11">
        <v>0</v>
      </c>
      <c r="BA10" s="11">
        <v>0</v>
      </c>
      <c r="BB10" s="11">
        <v>0</v>
      </c>
      <c r="BC10" s="15">
        <f aca="true" t="shared" si="2" ref="BC10:BC16">SUM(BD10)</f>
        <v>0</v>
      </c>
      <c r="BD10" s="11"/>
      <c r="BE10" s="15">
        <f>BC10+AU10+AI10+AB10+J10</f>
        <v>5625.08</v>
      </c>
      <c r="BF10" s="15">
        <f>SUM(BG10:BO10)</f>
        <v>1126.0199999999998</v>
      </c>
      <c r="BG10" s="11">
        <v>0</v>
      </c>
      <c r="BH10" s="11">
        <v>0</v>
      </c>
      <c r="BI10" s="11">
        <v>0</v>
      </c>
      <c r="BJ10" s="11">
        <v>613.41</v>
      </c>
      <c r="BK10" s="11">
        <v>493.25</v>
      </c>
      <c r="BL10" s="11">
        <v>0</v>
      </c>
      <c r="BM10" s="11">
        <v>0</v>
      </c>
      <c r="BN10" s="11">
        <v>0</v>
      </c>
      <c r="BO10" s="11">
        <v>19.36</v>
      </c>
      <c r="BP10" s="15">
        <f>BE10-BF10</f>
        <v>4499.06</v>
      </c>
    </row>
    <row r="11" spans="1:68" ht="15">
      <c r="A11" s="9" t="s">
        <v>59</v>
      </c>
      <c r="B11" s="9" t="s">
        <v>60</v>
      </c>
      <c r="C11" s="9" t="s">
        <v>61</v>
      </c>
      <c r="D11" s="10" t="s">
        <v>62</v>
      </c>
      <c r="E11" s="9" t="s">
        <v>63</v>
      </c>
      <c r="F11" s="9" t="s">
        <v>64</v>
      </c>
      <c r="G11" s="17">
        <v>43346</v>
      </c>
      <c r="H11" s="17"/>
      <c r="I11" s="9" t="s">
        <v>106</v>
      </c>
      <c r="J11" s="15">
        <f>SUM(K11:AA11)</f>
        <v>17327.22</v>
      </c>
      <c r="K11" s="11">
        <v>0</v>
      </c>
      <c r="L11" s="11">
        <v>0</v>
      </c>
      <c r="M11" s="15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5">
        <v>17327.22</v>
      </c>
      <c r="Z11" s="11">
        <v>0</v>
      </c>
      <c r="AA11" s="11">
        <v>0</v>
      </c>
      <c r="AB11" s="15">
        <f>SUM(AC11:AH11)</f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5">
        <f t="shared" si="0"/>
        <v>0</v>
      </c>
      <c r="AJ11" s="11">
        <v>0</v>
      </c>
      <c r="AK11" s="11"/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1"/>
      <c r="AT11" s="11">
        <v>0</v>
      </c>
      <c r="AU11" s="15">
        <f t="shared" si="1"/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0</v>
      </c>
      <c r="BA11" s="11">
        <v>0</v>
      </c>
      <c r="BB11" s="11">
        <v>0</v>
      </c>
      <c r="BC11" s="15">
        <f t="shared" si="2"/>
        <v>0</v>
      </c>
      <c r="BD11" s="11"/>
      <c r="BE11" s="15">
        <f>BC11+AU11+AI11+AB11+J11</f>
        <v>17327.22</v>
      </c>
      <c r="BF11" s="15">
        <f>SUM(BG11:BO11)</f>
        <v>4535.17</v>
      </c>
      <c r="BG11" s="11">
        <v>0</v>
      </c>
      <c r="BH11" s="11">
        <v>0</v>
      </c>
      <c r="BI11" s="11">
        <v>0</v>
      </c>
      <c r="BJ11" s="11">
        <v>876.95</v>
      </c>
      <c r="BK11" s="11">
        <v>3638.86</v>
      </c>
      <c r="BL11" s="11"/>
      <c r="BM11" s="11"/>
      <c r="BN11" s="11">
        <v>0</v>
      </c>
      <c r="BO11" s="11">
        <v>19.36</v>
      </c>
      <c r="BP11" s="15">
        <f>BE11-BF11</f>
        <v>12792.050000000001</v>
      </c>
    </row>
    <row r="12" spans="1:70" ht="15">
      <c r="A12" s="9" t="s">
        <v>65</v>
      </c>
      <c r="B12" s="9" t="s">
        <v>60</v>
      </c>
      <c r="C12" s="9" t="s">
        <v>66</v>
      </c>
      <c r="D12" s="10" t="s">
        <v>62</v>
      </c>
      <c r="E12" s="9" t="s">
        <v>63</v>
      </c>
      <c r="F12" s="9" t="s">
        <v>67</v>
      </c>
      <c r="G12" s="17">
        <v>41806</v>
      </c>
      <c r="H12" s="17"/>
      <c r="I12" s="9" t="s">
        <v>106</v>
      </c>
      <c r="J12" s="15">
        <f>SUM(K12:AA12)</f>
        <v>9482.74</v>
      </c>
      <c r="K12" s="11">
        <v>0</v>
      </c>
      <c r="L12" s="11">
        <v>0</v>
      </c>
      <c r="M12" s="15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/>
      <c r="W12" s="11">
        <v>0</v>
      </c>
      <c r="X12" s="11">
        <v>0</v>
      </c>
      <c r="Y12" s="15">
        <v>9482.74</v>
      </c>
      <c r="Z12" s="11">
        <v>0</v>
      </c>
      <c r="AA12" s="11">
        <v>0</v>
      </c>
      <c r="AB12" s="15">
        <f>SUM(AC12:AH12)</f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5">
        <f t="shared" si="0"/>
        <v>0</v>
      </c>
      <c r="AJ12" s="11">
        <v>0</v>
      </c>
      <c r="AK12" s="11"/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/>
      <c r="AT12" s="11"/>
      <c r="AU12" s="15">
        <f t="shared" si="1"/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1">
        <v>0</v>
      </c>
      <c r="BB12" s="11">
        <v>0</v>
      </c>
      <c r="BC12" s="15">
        <f t="shared" si="2"/>
        <v>0</v>
      </c>
      <c r="BD12" s="11"/>
      <c r="BE12" s="15">
        <f>BC12+AU12+AI12+AB12+J12</f>
        <v>9482.74</v>
      </c>
      <c r="BF12" s="15">
        <f>SUM(BG12:BO12)</f>
        <v>2325.81</v>
      </c>
      <c r="BG12" s="11">
        <v>0</v>
      </c>
      <c r="BH12" s="11">
        <v>0</v>
      </c>
      <c r="BI12" s="11">
        <v>0</v>
      </c>
      <c r="BJ12" s="11">
        <v>876.95</v>
      </c>
      <c r="BK12" s="11">
        <v>1429.5</v>
      </c>
      <c r="BL12" s="11"/>
      <c r="BM12" s="11"/>
      <c r="BN12" s="11">
        <v>0</v>
      </c>
      <c r="BO12" s="11">
        <v>19.36</v>
      </c>
      <c r="BP12" s="15">
        <f>BE12-BF12</f>
        <v>7156.93</v>
      </c>
      <c r="BR12" s="12"/>
    </row>
    <row r="13" spans="1:68" ht="15">
      <c r="A13" s="9" t="s">
        <v>88</v>
      </c>
      <c r="B13" s="9" t="s">
        <v>60</v>
      </c>
      <c r="C13" s="9" t="s">
        <v>66</v>
      </c>
      <c r="D13" s="10" t="s">
        <v>62</v>
      </c>
      <c r="E13" s="9" t="s">
        <v>63</v>
      </c>
      <c r="F13" s="9" t="s">
        <v>69</v>
      </c>
      <c r="G13" s="17">
        <v>44361</v>
      </c>
      <c r="H13" s="17"/>
      <c r="I13" s="9" t="s">
        <v>106</v>
      </c>
      <c r="J13" s="15">
        <f>SUM(K13:AA13)</f>
        <v>5841.21</v>
      </c>
      <c r="K13" s="11">
        <v>0</v>
      </c>
      <c r="L13" s="11">
        <v>0</v>
      </c>
      <c r="M13" s="15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/>
      <c r="X13" s="11">
        <v>0</v>
      </c>
      <c r="Y13" s="11">
        <v>5841.21</v>
      </c>
      <c r="Z13" s="11">
        <v>0</v>
      </c>
      <c r="AA13" s="11">
        <v>0</v>
      </c>
      <c r="AB13" s="15">
        <f>SUM(AC13:AH13)</f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5">
        <f t="shared" si="0"/>
        <v>0</v>
      </c>
      <c r="AJ13" s="11">
        <v>0</v>
      </c>
      <c r="AK13" s="11"/>
      <c r="AL13" s="11">
        <v>0</v>
      </c>
      <c r="AM13" s="11">
        <v>0</v>
      </c>
      <c r="AN13" s="11"/>
      <c r="AO13" s="11">
        <v>0</v>
      </c>
      <c r="AP13" s="11">
        <v>0</v>
      </c>
      <c r="AQ13" s="11">
        <v>0</v>
      </c>
      <c r="AR13" s="11">
        <v>0</v>
      </c>
      <c r="AS13" s="11"/>
      <c r="AT13" s="11">
        <v>0</v>
      </c>
      <c r="AU13" s="15">
        <f t="shared" si="1"/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/>
      <c r="BC13" s="15">
        <f t="shared" si="2"/>
        <v>0</v>
      </c>
      <c r="BD13" s="11"/>
      <c r="BE13" s="15">
        <f>BC13+AU13+AI13+AB13+J13</f>
        <v>5841.21</v>
      </c>
      <c r="BF13" s="15">
        <f>SUM(BG13:BO13)</f>
        <v>1155.26</v>
      </c>
      <c r="BG13" s="11">
        <v>0</v>
      </c>
      <c r="BH13" s="11">
        <v>0</v>
      </c>
      <c r="BI13" s="11">
        <v>0</v>
      </c>
      <c r="BJ13" s="11">
        <v>643.67</v>
      </c>
      <c r="BK13" s="11">
        <v>492.23</v>
      </c>
      <c r="BL13" s="11"/>
      <c r="BM13" s="11"/>
      <c r="BN13" s="11">
        <v>0</v>
      </c>
      <c r="BO13" s="11">
        <v>19.36</v>
      </c>
      <c r="BP13" s="15">
        <f>BE13-BF13</f>
        <v>4685.95</v>
      </c>
    </row>
    <row r="14" spans="1:70" ht="15">
      <c r="A14" s="9" t="s">
        <v>68</v>
      </c>
      <c r="B14" s="9" t="s">
        <v>60</v>
      </c>
      <c r="C14" s="9" t="s">
        <v>61</v>
      </c>
      <c r="D14" s="10" t="s">
        <v>62</v>
      </c>
      <c r="E14" s="9" t="s">
        <v>63</v>
      </c>
      <c r="F14" s="9" t="s">
        <v>69</v>
      </c>
      <c r="G14" s="17">
        <v>41799</v>
      </c>
      <c r="H14" s="17"/>
      <c r="I14" s="9" t="s">
        <v>109</v>
      </c>
      <c r="J14" s="15">
        <f aca="true" t="shared" si="3" ref="J14:J24">SUM(K14:AA14)</f>
        <v>4358.03</v>
      </c>
      <c r="K14" s="11">
        <v>0</v>
      </c>
      <c r="L14" s="11">
        <v>0</v>
      </c>
      <c r="M14" s="15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4358.03</v>
      </c>
      <c r="Z14" s="11">
        <v>0</v>
      </c>
      <c r="AA14" s="11">
        <v>0</v>
      </c>
      <c r="AB14" s="15">
        <f>SUM(AC14:AH14)</f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5">
        <f t="shared" si="0"/>
        <v>0</v>
      </c>
      <c r="AJ14" s="11">
        <v>0</v>
      </c>
      <c r="AK14" s="11"/>
      <c r="AL14" s="11"/>
      <c r="AM14" s="11">
        <v>0</v>
      </c>
      <c r="AN14" s="11"/>
      <c r="AO14" s="11">
        <v>0</v>
      </c>
      <c r="AP14" s="11">
        <v>0</v>
      </c>
      <c r="AQ14" s="11">
        <v>0</v>
      </c>
      <c r="AR14" s="11">
        <v>0</v>
      </c>
      <c r="AS14" s="11"/>
      <c r="AT14" s="11">
        <v>0</v>
      </c>
      <c r="AU14" s="15">
        <f t="shared" si="1"/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/>
      <c r="BC14" s="15">
        <f t="shared" si="2"/>
        <v>0</v>
      </c>
      <c r="BD14" s="11"/>
      <c r="BE14" s="15">
        <f aca="true" t="shared" si="4" ref="BE14:BE24">BC14+AU14+AI14+AB14+J14</f>
        <v>4358.03</v>
      </c>
      <c r="BF14" s="15">
        <f aca="true" t="shared" si="5" ref="BF14:BF24">SUM(BG14:BO14)</f>
        <v>665.42</v>
      </c>
      <c r="BG14" s="11">
        <v>0</v>
      </c>
      <c r="BH14" s="11">
        <v>0</v>
      </c>
      <c r="BI14" s="11">
        <v>0</v>
      </c>
      <c r="BJ14" s="11">
        <v>436.03</v>
      </c>
      <c r="BK14" s="11">
        <v>210.03</v>
      </c>
      <c r="BL14" s="11"/>
      <c r="BM14" s="11"/>
      <c r="BN14" s="11">
        <v>0</v>
      </c>
      <c r="BO14" s="11">
        <v>19.36</v>
      </c>
      <c r="BP14" s="15">
        <f aca="true" t="shared" si="6" ref="BP14:BP21">BE14-BF14</f>
        <v>3692.6099999999997</v>
      </c>
      <c r="BR14" s="16"/>
    </row>
    <row r="15" spans="1:68" ht="15">
      <c r="A15" s="9" t="s">
        <v>70</v>
      </c>
      <c r="B15" s="9" t="s">
        <v>60</v>
      </c>
      <c r="C15" s="9" t="s">
        <v>71</v>
      </c>
      <c r="D15" s="10" t="s">
        <v>62</v>
      </c>
      <c r="E15" s="9" t="s">
        <v>63</v>
      </c>
      <c r="F15" s="9" t="s">
        <v>72</v>
      </c>
      <c r="G15" s="17">
        <v>43101</v>
      </c>
      <c r="H15" s="17"/>
      <c r="I15" s="9" t="s">
        <v>106</v>
      </c>
      <c r="J15" s="15">
        <f t="shared" si="3"/>
        <v>4867.67</v>
      </c>
      <c r="K15" s="11">
        <v>0</v>
      </c>
      <c r="L15" s="11">
        <v>0</v>
      </c>
      <c r="M15" s="15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5">
        <v>4867.67</v>
      </c>
      <c r="Z15" s="11">
        <v>0</v>
      </c>
      <c r="AA15" s="11">
        <v>0</v>
      </c>
      <c r="AB15" s="15">
        <f aca="true" t="shared" si="7" ref="AB15:AB24">SUM(AC15:AH15)</f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5">
        <f t="shared" si="0"/>
        <v>1557.65</v>
      </c>
      <c r="AJ15" s="11"/>
      <c r="AK15" s="11">
        <v>389.41</v>
      </c>
      <c r="AL15" s="11">
        <v>0</v>
      </c>
      <c r="AM15" s="11">
        <v>0</v>
      </c>
      <c r="AN15" s="11"/>
      <c r="AO15" s="11">
        <v>1168.24</v>
      </c>
      <c r="AP15" s="11">
        <v>0</v>
      </c>
      <c r="AQ15" s="11">
        <v>0</v>
      </c>
      <c r="AR15" s="11">
        <v>0</v>
      </c>
      <c r="AS15" s="11"/>
      <c r="AT15" s="11">
        <v>0</v>
      </c>
      <c r="AU15" s="15">
        <f t="shared" si="1"/>
        <v>0</v>
      </c>
      <c r="AV15" s="11">
        <v>0</v>
      </c>
      <c r="AW15" s="11"/>
      <c r="AX15" s="11">
        <v>0</v>
      </c>
      <c r="AY15" s="11">
        <v>0</v>
      </c>
      <c r="AZ15" s="11">
        <v>0</v>
      </c>
      <c r="BA15" s="11"/>
      <c r="BB15" s="11"/>
      <c r="BC15" s="15">
        <f t="shared" si="2"/>
        <v>0</v>
      </c>
      <c r="BD15" s="11"/>
      <c r="BE15" s="15">
        <f t="shared" si="4"/>
        <v>6425.32</v>
      </c>
      <c r="BF15" s="15">
        <f t="shared" si="5"/>
        <v>1052.1699999999998</v>
      </c>
      <c r="BG15" s="11">
        <v>0</v>
      </c>
      <c r="BH15" s="11">
        <v>0</v>
      </c>
      <c r="BI15" s="11">
        <v>0</v>
      </c>
      <c r="BJ15" s="11">
        <v>605.07</v>
      </c>
      <c r="BK15" s="11">
        <v>307.36</v>
      </c>
      <c r="BL15" s="11"/>
      <c r="BM15" s="11">
        <v>120.38</v>
      </c>
      <c r="BN15" s="11">
        <v>0</v>
      </c>
      <c r="BO15" s="11">
        <v>19.36</v>
      </c>
      <c r="BP15" s="15">
        <f t="shared" si="6"/>
        <v>5373.15</v>
      </c>
    </row>
    <row r="16" spans="1:68" ht="15">
      <c r="A16" s="9" t="s">
        <v>74</v>
      </c>
      <c r="B16" s="9" t="s">
        <v>101</v>
      </c>
      <c r="C16" s="9" t="s">
        <v>101</v>
      </c>
      <c r="D16" s="10" t="s">
        <v>62</v>
      </c>
      <c r="E16" s="9" t="s">
        <v>63</v>
      </c>
      <c r="F16" s="9" t="s">
        <v>103</v>
      </c>
      <c r="G16" s="19">
        <v>44166</v>
      </c>
      <c r="H16" s="10"/>
      <c r="I16" s="10" t="s">
        <v>62</v>
      </c>
      <c r="J16" s="15">
        <f t="shared" si="3"/>
        <v>2706.12</v>
      </c>
      <c r="K16" s="11">
        <v>0</v>
      </c>
      <c r="L16" s="11">
        <v>0</v>
      </c>
      <c r="M16" s="15">
        <v>0</v>
      </c>
      <c r="N16" s="11">
        <v>0</v>
      </c>
      <c r="O16" s="11">
        <v>0</v>
      </c>
      <c r="P16" s="11"/>
      <c r="Q16" s="11">
        <v>0</v>
      </c>
      <c r="R16" s="11">
        <v>0</v>
      </c>
      <c r="S16" s="11">
        <v>0</v>
      </c>
      <c r="T16" s="11">
        <v>0</v>
      </c>
      <c r="U16" s="11"/>
      <c r="V16" s="11">
        <v>0</v>
      </c>
      <c r="W16" s="15">
        <v>2706.12</v>
      </c>
      <c r="X16" s="11">
        <v>0</v>
      </c>
      <c r="Y16" s="11">
        <v>0</v>
      </c>
      <c r="Z16" s="11">
        <v>0</v>
      </c>
      <c r="AA16" s="11">
        <v>0</v>
      </c>
      <c r="AB16" s="15">
        <f t="shared" si="7"/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5">
        <f t="shared" si="0"/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5">
        <f t="shared" si="1"/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15">
        <f t="shared" si="2"/>
        <v>0</v>
      </c>
      <c r="BD16" s="11">
        <v>0</v>
      </c>
      <c r="BE16" s="15">
        <f t="shared" si="4"/>
        <v>2706.12</v>
      </c>
      <c r="BF16" s="15">
        <f t="shared" si="5"/>
        <v>0</v>
      </c>
      <c r="BG16" s="11">
        <v>0</v>
      </c>
      <c r="BH16" s="11">
        <v>0</v>
      </c>
      <c r="BI16" s="11">
        <v>0</v>
      </c>
      <c r="BJ16" s="15">
        <v>0</v>
      </c>
      <c r="BK16" s="15"/>
      <c r="BL16" s="15">
        <v>0</v>
      </c>
      <c r="BM16" s="15">
        <v>0</v>
      </c>
      <c r="BN16" s="15">
        <v>0</v>
      </c>
      <c r="BO16" s="15">
        <v>0</v>
      </c>
      <c r="BP16" s="15">
        <f t="shared" si="6"/>
        <v>2706.12</v>
      </c>
    </row>
    <row r="17" spans="1:68" ht="15">
      <c r="A17" s="9" t="s">
        <v>73</v>
      </c>
      <c r="B17" s="9" t="s">
        <v>102</v>
      </c>
      <c r="C17" s="9" t="s">
        <v>102</v>
      </c>
      <c r="D17" s="10" t="s">
        <v>62</v>
      </c>
      <c r="E17" s="9" t="s">
        <v>63</v>
      </c>
      <c r="F17" s="9" t="s">
        <v>104</v>
      </c>
      <c r="G17" s="19">
        <v>44166</v>
      </c>
      <c r="H17" s="10"/>
      <c r="I17" s="10" t="s">
        <v>62</v>
      </c>
      <c r="J17" s="15">
        <f t="shared" si="3"/>
        <v>2706.12</v>
      </c>
      <c r="K17" s="11">
        <v>0</v>
      </c>
      <c r="L17" s="11">
        <v>0</v>
      </c>
      <c r="M17" s="15">
        <v>0</v>
      </c>
      <c r="N17" s="11">
        <v>0</v>
      </c>
      <c r="O17" s="11">
        <v>0</v>
      </c>
      <c r="P17" s="11"/>
      <c r="Q17" s="11">
        <v>0</v>
      </c>
      <c r="R17" s="11">
        <v>0</v>
      </c>
      <c r="S17" s="11">
        <v>0</v>
      </c>
      <c r="T17" s="11">
        <v>0</v>
      </c>
      <c r="U17" s="11"/>
      <c r="V17" s="11">
        <v>0</v>
      </c>
      <c r="W17" s="15">
        <v>2706.12</v>
      </c>
      <c r="X17" s="11">
        <v>0</v>
      </c>
      <c r="Y17" s="11">
        <v>0</v>
      </c>
      <c r="Z17" s="11">
        <v>0</v>
      </c>
      <c r="AA17" s="11">
        <v>0</v>
      </c>
      <c r="AB17" s="15">
        <f t="shared" si="7"/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5">
        <f aca="true" t="shared" si="8" ref="AI17:AI24">SUM(AJ17:AT17)</f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5">
        <f aca="true" t="shared" si="9" ref="AU17:AU23">SUM(AV17:BB17)</f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1">
        <v>0</v>
      </c>
      <c r="BB17" s="11">
        <v>0</v>
      </c>
      <c r="BC17" s="15">
        <f aca="true" t="shared" si="10" ref="BC17:BC23">SUM(BD17)</f>
        <v>0</v>
      </c>
      <c r="BD17" s="11">
        <v>0</v>
      </c>
      <c r="BE17" s="15">
        <f t="shared" si="4"/>
        <v>2706.12</v>
      </c>
      <c r="BF17" s="15">
        <f t="shared" si="5"/>
        <v>0</v>
      </c>
      <c r="BG17" s="11">
        <v>0</v>
      </c>
      <c r="BH17" s="11">
        <v>0</v>
      </c>
      <c r="BI17" s="11">
        <v>0</v>
      </c>
      <c r="BJ17" s="15">
        <v>0</v>
      </c>
      <c r="BK17" s="15"/>
      <c r="BL17" s="15">
        <v>0</v>
      </c>
      <c r="BM17" s="15">
        <v>0</v>
      </c>
      <c r="BN17" s="15">
        <v>0</v>
      </c>
      <c r="BO17" s="15">
        <v>0</v>
      </c>
      <c r="BP17" s="15">
        <f t="shared" si="6"/>
        <v>2706.12</v>
      </c>
    </row>
    <row r="18" spans="1:68" ht="15">
      <c r="A18" s="9" t="s">
        <v>75</v>
      </c>
      <c r="B18" s="9" t="s">
        <v>76</v>
      </c>
      <c r="C18" s="9" t="s">
        <v>76</v>
      </c>
      <c r="D18" s="10" t="s">
        <v>62</v>
      </c>
      <c r="E18" s="9" t="s">
        <v>77</v>
      </c>
      <c r="F18" s="9" t="s">
        <v>78</v>
      </c>
      <c r="G18" s="19">
        <v>44013</v>
      </c>
      <c r="H18" s="10"/>
      <c r="I18" s="10" t="s">
        <v>62</v>
      </c>
      <c r="J18" s="15">
        <f t="shared" si="3"/>
        <v>270.61</v>
      </c>
      <c r="K18" s="11">
        <v>0</v>
      </c>
      <c r="L18" s="11">
        <v>0</v>
      </c>
      <c r="M18" s="15">
        <v>0</v>
      </c>
      <c r="N18" s="11">
        <v>0</v>
      </c>
      <c r="O18" s="11">
        <v>0</v>
      </c>
      <c r="P18" s="11"/>
      <c r="Q18" s="11">
        <v>0</v>
      </c>
      <c r="R18" s="11">
        <v>0</v>
      </c>
      <c r="S18" s="11">
        <v>0</v>
      </c>
      <c r="T18" s="11">
        <v>0</v>
      </c>
      <c r="U18" s="11"/>
      <c r="V18" s="11">
        <v>0</v>
      </c>
      <c r="W18" s="15">
        <v>270.61</v>
      </c>
      <c r="X18" s="11">
        <v>0</v>
      </c>
      <c r="Y18" s="11"/>
      <c r="Z18" s="11">
        <v>0</v>
      </c>
      <c r="AA18" s="11">
        <v>0</v>
      </c>
      <c r="AB18" s="15">
        <f t="shared" si="7"/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5">
        <f t="shared" si="8"/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5">
        <f t="shared" si="9"/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1">
        <v>0</v>
      </c>
      <c r="BB18" s="11">
        <v>0</v>
      </c>
      <c r="BC18" s="15">
        <f t="shared" si="10"/>
        <v>0</v>
      </c>
      <c r="BD18" s="11">
        <v>0</v>
      </c>
      <c r="BE18" s="15">
        <f t="shared" si="4"/>
        <v>270.61</v>
      </c>
      <c r="BF18" s="15">
        <f t="shared" si="5"/>
        <v>0</v>
      </c>
      <c r="BG18" s="11">
        <v>0</v>
      </c>
      <c r="BH18" s="11">
        <v>0</v>
      </c>
      <c r="BI18" s="11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5">
        <f t="shared" si="6"/>
        <v>270.61</v>
      </c>
    </row>
    <row r="19" spans="1:68" ht="15">
      <c r="A19" s="9" t="s">
        <v>86</v>
      </c>
      <c r="B19" s="9" t="s">
        <v>76</v>
      </c>
      <c r="C19" s="9" t="s">
        <v>76</v>
      </c>
      <c r="D19" s="10" t="s">
        <v>62</v>
      </c>
      <c r="E19" s="9" t="s">
        <v>77</v>
      </c>
      <c r="F19" s="9" t="s">
        <v>78</v>
      </c>
      <c r="G19" s="19">
        <v>44013</v>
      </c>
      <c r="H19" s="10"/>
      <c r="I19" s="10" t="s">
        <v>62</v>
      </c>
      <c r="J19" s="15">
        <f t="shared" si="3"/>
        <v>270.61</v>
      </c>
      <c r="K19" s="11">
        <v>0</v>
      </c>
      <c r="L19" s="11">
        <v>0</v>
      </c>
      <c r="M19" s="15">
        <v>0</v>
      </c>
      <c r="N19" s="11">
        <v>0</v>
      </c>
      <c r="O19" s="11">
        <v>0</v>
      </c>
      <c r="P19" s="11"/>
      <c r="Q19" s="11">
        <v>0</v>
      </c>
      <c r="R19" s="11">
        <v>0</v>
      </c>
      <c r="S19" s="11">
        <v>0</v>
      </c>
      <c r="T19" s="11">
        <v>0</v>
      </c>
      <c r="U19" s="11"/>
      <c r="V19" s="11">
        <v>0</v>
      </c>
      <c r="W19" s="15">
        <v>270.61</v>
      </c>
      <c r="X19" s="11">
        <v>0</v>
      </c>
      <c r="Y19" s="11"/>
      <c r="Z19" s="11">
        <v>0</v>
      </c>
      <c r="AA19" s="11">
        <v>0</v>
      </c>
      <c r="AB19" s="15">
        <f>SUM(AC19:AH19)</f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5">
        <f>SUM(AJ19:AT19)</f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5">
        <f>SUM(AV19:BB19)</f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5">
        <f>SUM(BD19)</f>
        <v>0</v>
      </c>
      <c r="BD19" s="11">
        <v>0</v>
      </c>
      <c r="BE19" s="15">
        <f t="shared" si="4"/>
        <v>270.61</v>
      </c>
      <c r="BF19" s="15">
        <f>SUM(BG19:BO19)</f>
        <v>0</v>
      </c>
      <c r="BG19" s="11">
        <v>0</v>
      </c>
      <c r="BH19" s="11">
        <v>0</v>
      </c>
      <c r="BI19" s="11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v>0</v>
      </c>
      <c r="BP19" s="15">
        <f>BE19-BF19</f>
        <v>270.61</v>
      </c>
    </row>
    <row r="20" spans="1:68" ht="15">
      <c r="A20" s="9" t="s">
        <v>89</v>
      </c>
      <c r="B20" s="9" t="s">
        <v>79</v>
      </c>
      <c r="C20" s="9" t="s">
        <v>79</v>
      </c>
      <c r="D20" s="10" t="s">
        <v>62</v>
      </c>
      <c r="E20" s="9" t="s">
        <v>77</v>
      </c>
      <c r="F20" s="9" t="s">
        <v>78</v>
      </c>
      <c r="G20" s="19">
        <v>44013</v>
      </c>
      <c r="H20" s="10"/>
      <c r="I20" s="10" t="s">
        <v>62</v>
      </c>
      <c r="J20" s="15">
        <f t="shared" si="3"/>
        <v>270.61</v>
      </c>
      <c r="K20" s="11">
        <v>0</v>
      </c>
      <c r="L20" s="11">
        <v>0</v>
      </c>
      <c r="M20" s="15">
        <v>0</v>
      </c>
      <c r="N20" s="11">
        <v>0</v>
      </c>
      <c r="O20" s="11">
        <v>0</v>
      </c>
      <c r="P20" s="11"/>
      <c r="Q20" s="11">
        <v>0</v>
      </c>
      <c r="R20" s="11">
        <v>0</v>
      </c>
      <c r="S20" s="11">
        <v>0</v>
      </c>
      <c r="T20" s="11">
        <v>0</v>
      </c>
      <c r="U20" s="11"/>
      <c r="V20" s="11">
        <v>0</v>
      </c>
      <c r="W20" s="15">
        <v>270.61</v>
      </c>
      <c r="X20" s="11">
        <v>0</v>
      </c>
      <c r="Y20" s="11"/>
      <c r="Z20" s="11">
        <v>0</v>
      </c>
      <c r="AA20" s="11">
        <v>0</v>
      </c>
      <c r="AB20" s="15">
        <f>SUM(AC20:AH20)</f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5">
        <f>SUM(AJ20:AT20)</f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5">
        <f>SUM(AV20:BB20)</f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C20" s="15">
        <f>SUM(BD20)</f>
        <v>0</v>
      </c>
      <c r="BD20" s="11">
        <v>0</v>
      </c>
      <c r="BE20" s="15">
        <f t="shared" si="4"/>
        <v>270.61</v>
      </c>
      <c r="BF20" s="15">
        <f>SUM(BG20:BO20)</f>
        <v>0</v>
      </c>
      <c r="BG20" s="11">
        <v>0</v>
      </c>
      <c r="BH20" s="11">
        <v>0</v>
      </c>
      <c r="BI20" s="11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15">
        <f>BE20-BF20</f>
        <v>270.61</v>
      </c>
    </row>
    <row r="21" spans="1:68" ht="15">
      <c r="A21" s="9" t="s">
        <v>90</v>
      </c>
      <c r="B21" s="9" t="s">
        <v>76</v>
      </c>
      <c r="C21" s="9" t="s">
        <v>76</v>
      </c>
      <c r="D21" s="10" t="s">
        <v>62</v>
      </c>
      <c r="E21" s="9" t="s">
        <v>77</v>
      </c>
      <c r="F21" s="9" t="s">
        <v>78</v>
      </c>
      <c r="G21" s="19">
        <v>44013</v>
      </c>
      <c r="H21" s="10"/>
      <c r="I21" s="10" t="s">
        <v>62</v>
      </c>
      <c r="J21" s="15">
        <f t="shared" si="3"/>
        <v>270.61</v>
      </c>
      <c r="K21" s="11">
        <v>0</v>
      </c>
      <c r="L21" s="11">
        <v>0</v>
      </c>
      <c r="M21" s="15">
        <v>0</v>
      </c>
      <c r="N21" s="11">
        <v>0</v>
      </c>
      <c r="O21" s="11">
        <v>0</v>
      </c>
      <c r="P21" s="11"/>
      <c r="Q21" s="11">
        <v>0</v>
      </c>
      <c r="R21" s="11">
        <v>0</v>
      </c>
      <c r="S21" s="11">
        <v>0</v>
      </c>
      <c r="T21" s="11">
        <v>0</v>
      </c>
      <c r="U21" s="11"/>
      <c r="V21" s="11">
        <v>0</v>
      </c>
      <c r="W21" s="15">
        <v>270.61</v>
      </c>
      <c r="X21" s="11">
        <v>0</v>
      </c>
      <c r="Y21" s="11"/>
      <c r="Z21" s="11">
        <v>0</v>
      </c>
      <c r="AA21" s="11">
        <v>0</v>
      </c>
      <c r="AB21" s="15">
        <f t="shared" si="7"/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5">
        <f t="shared" si="8"/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5">
        <f t="shared" si="9"/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5">
        <f t="shared" si="10"/>
        <v>0</v>
      </c>
      <c r="BD21" s="11">
        <v>0</v>
      </c>
      <c r="BE21" s="15">
        <f t="shared" si="4"/>
        <v>270.61</v>
      </c>
      <c r="BF21" s="15">
        <f t="shared" si="5"/>
        <v>0</v>
      </c>
      <c r="BG21" s="11">
        <v>0</v>
      </c>
      <c r="BH21" s="11">
        <v>0</v>
      </c>
      <c r="BI21" s="11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f t="shared" si="6"/>
        <v>270.61</v>
      </c>
    </row>
    <row r="22" spans="1:68" ht="15">
      <c r="A22" s="9" t="s">
        <v>91</v>
      </c>
      <c r="B22" s="9" t="s">
        <v>80</v>
      </c>
      <c r="C22" s="9" t="s">
        <v>80</v>
      </c>
      <c r="D22" s="10" t="s">
        <v>62</v>
      </c>
      <c r="E22" s="9" t="s">
        <v>81</v>
      </c>
      <c r="F22" s="9" t="s">
        <v>82</v>
      </c>
      <c r="G22" s="19">
        <v>44317</v>
      </c>
      <c r="H22" s="19"/>
      <c r="I22" s="10" t="s">
        <v>62</v>
      </c>
      <c r="J22" s="15">
        <f>SUM(K22:AA22)</f>
        <v>270.61</v>
      </c>
      <c r="K22" s="11">
        <v>0</v>
      </c>
      <c r="L22" s="11">
        <v>0</v>
      </c>
      <c r="M22" s="15">
        <v>0</v>
      </c>
      <c r="N22" s="11">
        <v>0</v>
      </c>
      <c r="O22" s="11">
        <v>0</v>
      </c>
      <c r="P22" s="11"/>
      <c r="Q22" s="11">
        <v>0</v>
      </c>
      <c r="R22" s="11">
        <v>0</v>
      </c>
      <c r="S22" s="11">
        <v>0</v>
      </c>
      <c r="T22" s="11">
        <v>0</v>
      </c>
      <c r="U22" s="11"/>
      <c r="V22" s="11">
        <v>0</v>
      </c>
      <c r="W22" s="15">
        <v>270.61</v>
      </c>
      <c r="X22" s="11">
        <v>0</v>
      </c>
      <c r="Y22" s="11"/>
      <c r="Z22" s="11">
        <v>0</v>
      </c>
      <c r="AA22" s="11">
        <v>0</v>
      </c>
      <c r="AB22" s="15">
        <f>SUM(AC22:AH22)</f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5">
        <f>SUM(AJ22:AT22)</f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5">
        <f>SUM(AV22:BB22)</f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5">
        <f>SUM(BD22)</f>
        <v>0</v>
      </c>
      <c r="BD22" s="11">
        <v>0</v>
      </c>
      <c r="BE22" s="15">
        <f>BC22+AU22+AI22+AB22+J22</f>
        <v>270.61</v>
      </c>
      <c r="BF22" s="15">
        <f>SUM(BG22:BO22)</f>
        <v>0</v>
      </c>
      <c r="BG22" s="11">
        <v>0</v>
      </c>
      <c r="BH22" s="11">
        <v>0</v>
      </c>
      <c r="BI22" s="11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v>0</v>
      </c>
      <c r="BP22" s="15">
        <f>BE22-BF22</f>
        <v>270.61</v>
      </c>
    </row>
    <row r="23" spans="1:68" ht="15">
      <c r="A23" s="9" t="s">
        <v>92</v>
      </c>
      <c r="B23" s="9" t="s">
        <v>80</v>
      </c>
      <c r="C23" s="9" t="s">
        <v>80</v>
      </c>
      <c r="D23" s="10" t="s">
        <v>62</v>
      </c>
      <c r="E23" s="9" t="s">
        <v>81</v>
      </c>
      <c r="F23" s="9" t="s">
        <v>82</v>
      </c>
      <c r="G23" s="19">
        <v>44317</v>
      </c>
      <c r="H23" s="19"/>
      <c r="I23" s="10" t="s">
        <v>62</v>
      </c>
      <c r="J23" s="15">
        <f t="shared" si="3"/>
        <v>270.61</v>
      </c>
      <c r="K23" s="11">
        <v>0</v>
      </c>
      <c r="L23" s="11">
        <v>0</v>
      </c>
      <c r="M23" s="15">
        <v>0</v>
      </c>
      <c r="N23" s="11">
        <v>0</v>
      </c>
      <c r="O23" s="11">
        <v>0</v>
      </c>
      <c r="P23" s="11"/>
      <c r="Q23" s="11">
        <v>0</v>
      </c>
      <c r="R23" s="11">
        <v>0</v>
      </c>
      <c r="S23" s="11">
        <v>0</v>
      </c>
      <c r="T23" s="11">
        <v>0</v>
      </c>
      <c r="U23" s="11"/>
      <c r="V23" s="11">
        <v>0</v>
      </c>
      <c r="W23" s="15">
        <v>270.61</v>
      </c>
      <c r="X23" s="11">
        <v>0</v>
      </c>
      <c r="Y23" s="11"/>
      <c r="Z23" s="11">
        <v>0</v>
      </c>
      <c r="AA23" s="11">
        <v>0</v>
      </c>
      <c r="AB23" s="15">
        <f t="shared" si="7"/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5">
        <f t="shared" si="8"/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5">
        <f t="shared" si="9"/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5">
        <f t="shared" si="10"/>
        <v>0</v>
      </c>
      <c r="BD23" s="11">
        <v>0</v>
      </c>
      <c r="BE23" s="15">
        <f t="shared" si="4"/>
        <v>270.61</v>
      </c>
      <c r="BF23" s="15">
        <f t="shared" si="5"/>
        <v>0</v>
      </c>
      <c r="BG23" s="11">
        <v>0</v>
      </c>
      <c r="BH23" s="11">
        <v>0</v>
      </c>
      <c r="BI23" s="11">
        <v>0</v>
      </c>
      <c r="BJ23" s="15">
        <v>0</v>
      </c>
      <c r="BK23" s="15">
        <v>0</v>
      </c>
      <c r="BL23" s="15">
        <v>0</v>
      </c>
      <c r="BM23" s="15">
        <v>0</v>
      </c>
      <c r="BN23" s="15">
        <v>0</v>
      </c>
      <c r="BO23" s="15">
        <v>0</v>
      </c>
      <c r="BP23" s="15">
        <f>BE23-BF23</f>
        <v>270.61</v>
      </c>
    </row>
    <row r="24" spans="1:68" ht="15">
      <c r="A24" s="9" t="s">
        <v>96</v>
      </c>
      <c r="B24" s="9" t="s">
        <v>95</v>
      </c>
      <c r="C24" s="9" t="s">
        <v>95</v>
      </c>
      <c r="D24" s="10" t="s">
        <v>62</v>
      </c>
      <c r="E24" s="9" t="s">
        <v>81</v>
      </c>
      <c r="F24" s="9" t="s">
        <v>82</v>
      </c>
      <c r="G24" s="19">
        <v>44317</v>
      </c>
      <c r="H24" s="19"/>
      <c r="I24" s="10" t="s">
        <v>62</v>
      </c>
      <c r="J24" s="15">
        <f t="shared" si="3"/>
        <v>270.61</v>
      </c>
      <c r="K24" s="11">
        <v>0</v>
      </c>
      <c r="L24" s="11">
        <v>0</v>
      </c>
      <c r="M24" s="15">
        <v>0</v>
      </c>
      <c r="N24" s="11">
        <v>0</v>
      </c>
      <c r="O24" s="11">
        <v>0</v>
      </c>
      <c r="P24" s="11"/>
      <c r="Q24" s="11">
        <v>0</v>
      </c>
      <c r="R24" s="11">
        <v>0</v>
      </c>
      <c r="S24" s="11">
        <v>0</v>
      </c>
      <c r="T24" s="11">
        <v>0</v>
      </c>
      <c r="U24" s="11"/>
      <c r="V24" s="11">
        <v>0</v>
      </c>
      <c r="W24" s="15">
        <v>270.61</v>
      </c>
      <c r="X24" s="11">
        <v>0</v>
      </c>
      <c r="Y24" s="11"/>
      <c r="Z24" s="11">
        <v>0</v>
      </c>
      <c r="AA24" s="11">
        <v>0</v>
      </c>
      <c r="AB24" s="15">
        <f t="shared" si="7"/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5">
        <f t="shared" si="8"/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5">
        <f>SUM(AV24:BB24)</f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5">
        <f>SUM(BD24)</f>
        <v>0</v>
      </c>
      <c r="BD24" s="11">
        <v>0</v>
      </c>
      <c r="BE24" s="15">
        <f t="shared" si="4"/>
        <v>270.61</v>
      </c>
      <c r="BF24" s="15">
        <f t="shared" si="5"/>
        <v>0</v>
      </c>
      <c r="BG24" s="11">
        <v>0</v>
      </c>
      <c r="BH24" s="11">
        <v>0</v>
      </c>
      <c r="BI24" s="11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  <c r="BP24" s="15">
        <f>BE24-BF24</f>
        <v>270.61</v>
      </c>
    </row>
    <row r="25" spans="57:68" ht="15">
      <c r="BE25" s="12"/>
      <c r="BP25" s="12"/>
    </row>
    <row r="26" spans="67:68" ht="15">
      <c r="BO26" s="12"/>
      <c r="BP26" s="13"/>
    </row>
    <row r="27" ht="15">
      <c r="BP27" s="12"/>
    </row>
    <row r="28" ht="15">
      <c r="BP28" s="12"/>
    </row>
    <row r="29" ht="15">
      <c r="BP29" s="12"/>
    </row>
  </sheetData>
  <sheetProtection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Cleucia Fernandes</dc:creator>
  <cp:keywords/>
  <dc:description/>
  <cp:lastModifiedBy>Cleucia Fernandes</cp:lastModifiedBy>
  <cp:lastPrinted>2023-10-26T13:01:24Z</cp:lastPrinted>
  <dcterms:created xsi:type="dcterms:W3CDTF">2022-06-10T13:08:25Z</dcterms:created>
  <dcterms:modified xsi:type="dcterms:W3CDTF">2023-11-06T13:45:35Z</dcterms:modified>
  <cp:category/>
  <cp:version/>
  <cp:contentType/>
  <cp:contentStatus/>
</cp:coreProperties>
</file>