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83" documentId="8_{59C5DA82-9782-4AC8-9A4D-90FB094F5B2F}" xr6:coauthVersionLast="47" xr6:coauthVersionMax="47" xr10:uidLastSave="{4DD0C5B7-C807-458E-9FF4-CA41EF4F760C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R26" i="1"/>
  <c r="AF10" i="1"/>
  <c r="Y26" i="1"/>
  <c r="Y22" i="1" l="1"/>
  <c r="AF22" i="1"/>
  <c r="AR22" i="1"/>
  <c r="AZ22" i="1"/>
  <c r="BC22" i="1"/>
  <c r="Y23" i="1"/>
  <c r="AF23" i="1"/>
  <c r="AR23" i="1"/>
  <c r="AZ23" i="1"/>
  <c r="BC23" i="1"/>
  <c r="BC15" i="1"/>
  <c r="AZ15" i="1"/>
  <c r="AR15" i="1"/>
  <c r="AF15" i="1"/>
  <c r="Y15" i="1"/>
  <c r="BC16" i="1"/>
  <c r="BC17" i="1"/>
  <c r="BC18" i="1"/>
  <c r="BC19" i="1"/>
  <c r="BC20" i="1"/>
  <c r="BC21" i="1"/>
  <c r="BC24" i="1"/>
  <c r="BC25" i="1"/>
  <c r="BC26" i="1"/>
  <c r="AZ11" i="1"/>
  <c r="AZ10" i="1"/>
  <c r="AZ12" i="1"/>
  <c r="AZ14" i="1"/>
  <c r="AZ16" i="1"/>
  <c r="AZ17" i="1"/>
  <c r="AZ18" i="1"/>
  <c r="AZ19" i="1"/>
  <c r="AZ20" i="1"/>
  <c r="AZ21" i="1"/>
  <c r="AZ24" i="1"/>
  <c r="AZ25" i="1"/>
  <c r="AZ26" i="1"/>
  <c r="AR11" i="1"/>
  <c r="AR10" i="1"/>
  <c r="AR12" i="1"/>
  <c r="AR14" i="1"/>
  <c r="AR16" i="1"/>
  <c r="AR17" i="1"/>
  <c r="AR18" i="1"/>
  <c r="AR19" i="1"/>
  <c r="AR20" i="1"/>
  <c r="AR21" i="1"/>
  <c r="AR24" i="1"/>
  <c r="AR25" i="1"/>
  <c r="AF12" i="1"/>
  <c r="AF14" i="1"/>
  <c r="AF16" i="1"/>
  <c r="AF17" i="1"/>
  <c r="AF18" i="1"/>
  <c r="AF19" i="1"/>
  <c r="AF20" i="1"/>
  <c r="AF21" i="1"/>
  <c r="AF24" i="1"/>
  <c r="AF25" i="1"/>
  <c r="AF26" i="1"/>
  <c r="Y11" i="1"/>
  <c r="Y10" i="1"/>
  <c r="Y12" i="1"/>
  <c r="Y14" i="1"/>
  <c r="Y16" i="1"/>
  <c r="Y17" i="1"/>
  <c r="Y18" i="1"/>
  <c r="Y19" i="1"/>
  <c r="Y20" i="1"/>
  <c r="Y21" i="1"/>
  <c r="Y24" i="1"/>
  <c r="Y25" i="1"/>
  <c r="Y13" i="1"/>
  <c r="BC14" i="1"/>
  <c r="BC12" i="1"/>
  <c r="BC10" i="1"/>
  <c r="BC11" i="1"/>
  <c r="BC13" i="1"/>
  <c r="AZ13" i="1"/>
  <c r="AR13" i="1"/>
  <c r="AF13" i="1"/>
  <c r="BB11" i="1" l="1"/>
  <c r="BM11" i="1" s="1"/>
  <c r="BB14" i="1"/>
  <c r="BM14" i="1" s="1"/>
  <c r="BB12" i="1"/>
  <c r="BM12" i="1" s="1"/>
  <c r="BB22" i="1"/>
  <c r="BM22" i="1" s="1"/>
  <c r="BB13" i="1"/>
  <c r="BM13" i="1" s="1"/>
  <c r="BB23" i="1"/>
  <c r="BM23" i="1" s="1"/>
  <c r="BB20" i="1"/>
  <c r="BM20" i="1" s="1"/>
  <c r="BB26" i="1"/>
  <c r="BM26" i="1" s="1"/>
  <c r="BB16" i="1"/>
  <c r="BM16" i="1" s="1"/>
  <c r="BB24" i="1"/>
  <c r="BM24" i="1" s="1"/>
  <c r="BB15" i="1"/>
  <c r="BM15" i="1" s="1"/>
  <c r="BB21" i="1"/>
  <c r="BM21" i="1" s="1"/>
  <c r="BB19" i="1"/>
  <c r="BM19" i="1" s="1"/>
  <c r="BB10" i="1"/>
  <c r="BM10" i="1" s="1"/>
  <c r="BB18" i="1"/>
  <c r="BM18" i="1" s="1"/>
  <c r="BB17" i="1"/>
  <c r="BM17" i="1" s="1"/>
  <c r="BB25" i="1"/>
  <c r="BM25" i="1" s="1"/>
  <c r="BL29" i="1" l="1"/>
</calcChain>
</file>

<file path=xl/sharedStrings.xml><?xml version="1.0" encoding="utf-8"?>
<sst xmlns="http://schemas.openxmlformats.org/spreadsheetml/2006/main" count="171" uniqueCount="110">
  <si>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</si>
  <si>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</si>
  <si>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</si>
  <si>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</si>
  <si>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</si>
  <si>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</si>
  <si>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</si>
  <si>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</si>
  <si>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</si>
  <si>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</si>
  <si>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</si>
  <si>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</si>
  <si>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</si>
  <si>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</si>
  <si>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</si>
  <si>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</si>
  <si>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</si>
  <si>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</si>
  <si>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</si>
  <si>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</si>
  <si>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</si>
  <si>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</si>
  <si>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</si>
  <si>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</si>
  <si>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</si>
  <si>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</si>
  <si>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</si>
  <si>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</si>
  <si>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</si>
  <si>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</si>
  <si>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</si>
  <si>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</si>
  <si>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</si>
  <si>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</si>
  <si>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</si>
  <si>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</si>
  <si>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</si>
  <si>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</si>
  <si>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</si>
  <si>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</si>
  <si>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</si>
  <si>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</si>
  <si>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</si>
  <si>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</si>
  <si>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</si>
  <si>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</si>
  <si>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</si>
  <si>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</si>
  <si>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</si>
  <si>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</si>
  <si>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</si>
  <si>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</si>
  <si>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</si>
  <si>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</si>
  <si>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</si>
  <si>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</si>
  <si>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</si>
  <si>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</si>
  <si>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</si>
  <si>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</si>
  <si>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</si>
  <si>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</si>
  <si>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</si>
  <si>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</si>
  <si>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</si>
  <si>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</si>
  <si>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</si>
  <si>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</si>
  <si>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</si>
  <si>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</si>
  <si>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</si>
  <si>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</si>
  <si>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</si>
  <si>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</si>
  <si>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</si>
  <si>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</si>
  <si>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</si>
  <si>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</si>
  <si>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</si>
  <si>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</si>
  <si>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</si>
  <si>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</si>
  <si>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</si>
  <si>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</si>
  <si>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</si>
  <si>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</si>
  <si>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</si>
  <si>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Cleiton Silva Ferreira</t>
  </si>
  <si>
    <t>CONSELHEIRO FISCAL</t>
  </si>
  <si>
    <t>CONS. FISCAL</t>
  </si>
  <si>
    <t>CF - CONSELHO FISCAL</t>
  </si>
  <si>
    <t>FOLHA DE PAGAMENTO - LAGO AZUL TRANSMISSÃO</t>
  </si>
  <si>
    <t>Augusto Francisco da Silva</t>
  </si>
  <si>
    <t>Julio Cesar Jorge Andrade</t>
  </si>
  <si>
    <t>João Luiz Fontes de Almeida</t>
  </si>
  <si>
    <t>Fabiana Cristina Rodrigues Fernandes Teixeira</t>
  </si>
  <si>
    <t>Claudio Rocha Bueno</t>
  </si>
  <si>
    <t>Fábio Ribeiro Pizzo</t>
  </si>
  <si>
    <t>Diretor Financeiro e Técnico</t>
  </si>
  <si>
    <t>Feliberto Jácomo Filho</t>
  </si>
  <si>
    <t>Diretor Administrativo</t>
  </si>
  <si>
    <t>DIRETORIA FINANCEIRA E TÉCNICA</t>
  </si>
  <si>
    <t>DIRETORIA ADMINISTRATIVA</t>
  </si>
  <si>
    <t>Adalberto José de Souza</t>
  </si>
  <si>
    <t>Diretor de Meio Ambiente, Fundiário e Diretor Presidente</t>
  </si>
  <si>
    <t>PRESIDÊNCIA E DIRETORIAS DE MEIO AMBIENTE E FUNDIÁRIA</t>
  </si>
  <si>
    <t>Luane Mendes de Sousa</t>
  </si>
  <si>
    <t>Advogada</t>
  </si>
  <si>
    <t>SALARIO MATERNIDADE</t>
  </si>
  <si>
    <t>I N S S 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</si>
</sst>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31"/>
  <sheetViews>
    <sheetView showGridLines="0" tabSelected="1" workbookViewId="0">
      <pane xSplit="1" ySplit="9" topLeftCell="F10" activePane="bottomRight" state="frozen"/>
      <selection pane="topRight" activeCell="B1" sqref="B1"/>
      <selection pane="bottomLeft" activeCell="A10" sqref="A10"/>
      <selection pane="bottomRight" activeCell="AR11" sqref="AR11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" bestFit="1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91</v>
      </c>
    </row>
    <row r="4" spans="1:65" ht="21" x14ac:dyDescent="0.35">
      <c r="B4" s="14">
        <v>43497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108</v>
      </c>
      <c r="W9" s="7" t="s">
        <v>24</v>
      </c>
      <c r="X9" s="7" t="s">
        <v>25</v>
      </c>
      <c r="Y9" s="6" t="s">
        <v>26</v>
      </c>
      <c r="Z9" s="7" t="s">
        <v>27</v>
      </c>
      <c r="AA9" s="7" t="s">
        <v>28</v>
      </c>
      <c r="AB9" s="7" t="s">
        <v>29</v>
      </c>
      <c r="AC9" s="7" t="s">
        <v>30</v>
      </c>
      <c r="AD9" s="7" t="s">
        <v>31</v>
      </c>
      <c r="AE9" s="7" t="s">
        <v>32</v>
      </c>
      <c r="AF9" s="8" t="s">
        <v>33</v>
      </c>
      <c r="AG9" s="7" t="s">
        <v>34</v>
      </c>
      <c r="AH9" s="7" t="s">
        <v>35</v>
      </c>
      <c r="AI9" s="7" t="s">
        <v>36</v>
      </c>
      <c r="AJ9" s="7" t="s">
        <v>37</v>
      </c>
      <c r="AK9" s="7" t="s">
        <v>38</v>
      </c>
      <c r="AL9" s="7" t="s">
        <v>39</v>
      </c>
      <c r="AM9" s="7" t="s">
        <v>40</v>
      </c>
      <c r="AN9" s="7" t="s">
        <v>41</v>
      </c>
      <c r="AO9" s="7" t="s">
        <v>42</v>
      </c>
      <c r="AP9" s="7" t="s">
        <v>43</v>
      </c>
      <c r="AQ9" s="7" t="s">
        <v>44</v>
      </c>
      <c r="AR9" s="6" t="s">
        <v>45</v>
      </c>
      <c r="AS9" s="7" t="s">
        <v>46</v>
      </c>
      <c r="AT9" s="7" t="s">
        <v>47</v>
      </c>
      <c r="AU9" s="7" t="s">
        <v>48</v>
      </c>
      <c r="AV9" s="7" t="s">
        <v>49</v>
      </c>
      <c r="AW9" s="7" t="s">
        <v>50</v>
      </c>
      <c r="AX9" s="7" t="s">
        <v>51</v>
      </c>
      <c r="AY9" s="7" t="s">
        <v>52</v>
      </c>
      <c r="AZ9" s="6" t="s">
        <v>53</v>
      </c>
      <c r="BA9" s="7" t="s">
        <v>54</v>
      </c>
      <c r="BB9" s="6" t="s">
        <v>55</v>
      </c>
      <c r="BC9" s="6" t="s">
        <v>56</v>
      </c>
      <c r="BD9" s="7" t="s">
        <v>57</v>
      </c>
      <c r="BE9" s="7" t="s">
        <v>58</v>
      </c>
      <c r="BF9" s="7" t="s">
        <v>59</v>
      </c>
      <c r="BG9" s="7" t="s">
        <v>62</v>
      </c>
      <c r="BH9" s="7" t="s">
        <v>60</v>
      </c>
      <c r="BI9" s="7" t="s">
        <v>61</v>
      </c>
      <c r="BJ9" s="7" t="s">
        <v>109</v>
      </c>
      <c r="BK9" s="7" t="s">
        <v>63</v>
      </c>
      <c r="BL9" s="7" t="s">
        <v>64</v>
      </c>
      <c r="BM9" s="6" t="s">
        <v>65</v>
      </c>
    </row>
    <row r="10" spans="1:65" x14ac:dyDescent="0.25">
      <c r="A10" s="9" t="s">
        <v>75</v>
      </c>
      <c r="B10" s="9" t="s">
        <v>67</v>
      </c>
      <c r="C10" s="9" t="s">
        <v>68</v>
      </c>
      <c r="D10" s="10" t="s">
        <v>69</v>
      </c>
      <c r="E10" s="9" t="s">
        <v>70</v>
      </c>
      <c r="F10" s="9" t="s">
        <v>76</v>
      </c>
      <c r="G10" s="16">
        <v>3342.32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6">
        <f>SUM(H10:X10)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>AZ10+AR10+AF10+Y10+G10</f>
        <v>3342.32</v>
      </c>
      <c r="BC10" s="16">
        <f t="shared" ref="BC10:BC26" si="0">SUM(BD10:BL10)</f>
        <v>459.04999999999995</v>
      </c>
      <c r="BD10" s="11">
        <v>0</v>
      </c>
      <c r="BE10" s="11">
        <v>0</v>
      </c>
      <c r="BF10" s="11">
        <v>0</v>
      </c>
      <c r="BG10" s="11">
        <v>367.65</v>
      </c>
      <c r="BH10" s="11">
        <v>91.4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1">BB10-BC10</f>
        <v>2883.2700000000004</v>
      </c>
    </row>
    <row r="11" spans="1:65" x14ac:dyDescent="0.25">
      <c r="A11" s="9" t="s">
        <v>72</v>
      </c>
      <c r="B11" s="9" t="s">
        <v>67</v>
      </c>
      <c r="C11" s="9" t="s">
        <v>73</v>
      </c>
      <c r="D11" s="10" t="s">
        <v>69</v>
      </c>
      <c r="E11" s="9" t="s">
        <v>70</v>
      </c>
      <c r="F11" s="9" t="s">
        <v>74</v>
      </c>
      <c r="G11" s="16">
        <v>5333.25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6">
        <f>SUM(H11:X11)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2492.36</v>
      </c>
      <c r="AG11" s="11">
        <v>623.09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1869.27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ref="BB11:BB14" si="2">AZ11+AR11+AF11+Y11+G11</f>
        <v>7825.6100000000006</v>
      </c>
      <c r="BC11" s="16">
        <f t="shared" si="0"/>
        <v>1151.9599999999998</v>
      </c>
      <c r="BD11" s="11">
        <v>0</v>
      </c>
      <c r="BE11" s="11">
        <v>0</v>
      </c>
      <c r="BF11" s="11">
        <v>0</v>
      </c>
      <c r="BG11" s="11">
        <v>418.02</v>
      </c>
      <c r="BH11" s="11">
        <v>482.33</v>
      </c>
      <c r="BI11" s="11">
        <v>27.3</v>
      </c>
      <c r="BJ11" s="11">
        <v>224.31</v>
      </c>
      <c r="BK11" s="11">
        <v>0</v>
      </c>
      <c r="BL11" s="11">
        <v>0</v>
      </c>
      <c r="BM11" s="16">
        <f t="shared" si="1"/>
        <v>6673.6500000000005</v>
      </c>
    </row>
    <row r="12" spans="1:65" x14ac:dyDescent="0.25">
      <c r="A12" s="9" t="s">
        <v>77</v>
      </c>
      <c r="B12" s="9" t="s">
        <v>67</v>
      </c>
      <c r="C12" s="9" t="s">
        <v>78</v>
      </c>
      <c r="D12" s="10" t="s">
        <v>69</v>
      </c>
      <c r="E12" s="9" t="s">
        <v>70</v>
      </c>
      <c r="F12" s="9" t="s">
        <v>79</v>
      </c>
      <c r="G12" s="16">
        <v>3342.32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6">
        <f>SUM(H12:X12)</f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2"/>
        <v>3342.32</v>
      </c>
      <c r="BC12" s="16">
        <f t="shared" si="0"/>
        <v>459.04999999999995</v>
      </c>
      <c r="BD12" s="11">
        <v>0</v>
      </c>
      <c r="BE12" s="11">
        <v>0</v>
      </c>
      <c r="BF12" s="11">
        <v>0</v>
      </c>
      <c r="BG12" s="11">
        <v>367.65</v>
      </c>
      <c r="BH12" s="11">
        <v>91.4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1"/>
        <v>2883.2700000000004</v>
      </c>
    </row>
    <row r="13" spans="1:65" x14ac:dyDescent="0.25">
      <c r="A13" s="9" t="s">
        <v>66</v>
      </c>
      <c r="B13" s="9" t="s">
        <v>67</v>
      </c>
      <c r="C13" s="9" t="s">
        <v>68</v>
      </c>
      <c r="D13" s="10" t="s">
        <v>69</v>
      </c>
      <c r="E13" s="9" t="s">
        <v>70</v>
      </c>
      <c r="F13" s="9" t="s">
        <v>71</v>
      </c>
      <c r="G13" s="16">
        <v>13288.82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6">
        <f>SUM(H13:X13)</f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6" si="3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2"/>
        <v>13288.82</v>
      </c>
      <c r="BC13" s="16">
        <f t="shared" si="0"/>
        <v>3250.75</v>
      </c>
      <c r="BD13" s="11">
        <v>0</v>
      </c>
      <c r="BE13" s="11">
        <v>0</v>
      </c>
      <c r="BF13" s="11">
        <v>0</v>
      </c>
      <c r="BG13" s="11">
        <v>642.33000000000004</v>
      </c>
      <c r="BH13" s="11">
        <v>2608.42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1"/>
        <v>10038.07</v>
      </c>
    </row>
    <row r="14" spans="1:65" x14ac:dyDescent="0.25">
      <c r="A14" s="9" t="s">
        <v>106</v>
      </c>
      <c r="B14" s="9" t="s">
        <v>67</v>
      </c>
      <c r="C14" s="9" t="s">
        <v>107</v>
      </c>
      <c r="D14" s="10" t="s">
        <v>69</v>
      </c>
      <c r="E14" s="9" t="s">
        <v>70</v>
      </c>
      <c r="F14" s="9" t="s">
        <v>79</v>
      </c>
      <c r="G14" s="16">
        <v>2761.84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6">
        <f t="shared" ref="Y14:Y25" si="4">SUM(H14:X14)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si="3"/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:AR25" si="5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:AZ26" si="6">SUM(BA14)</f>
        <v>0</v>
      </c>
      <c r="BA14" s="11">
        <v>0</v>
      </c>
      <c r="BB14" s="16">
        <f t="shared" si="2"/>
        <v>2761.84</v>
      </c>
      <c r="BC14" s="16">
        <f t="shared" si="0"/>
        <v>294.26</v>
      </c>
      <c r="BD14" s="11">
        <v>0</v>
      </c>
      <c r="BE14" s="11">
        <v>0</v>
      </c>
      <c r="BF14" s="11">
        <v>0</v>
      </c>
      <c r="BG14" s="11">
        <v>248.56</v>
      </c>
      <c r="BH14" s="11">
        <v>45.7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si="1"/>
        <v>2467.58</v>
      </c>
    </row>
    <row r="15" spans="1:65" x14ac:dyDescent="0.25">
      <c r="A15" s="9" t="s">
        <v>81</v>
      </c>
      <c r="B15" s="9" t="s">
        <v>98</v>
      </c>
      <c r="C15" s="9" t="s">
        <v>98</v>
      </c>
      <c r="D15" s="10" t="s">
        <v>69</v>
      </c>
      <c r="E15" s="9" t="s">
        <v>70</v>
      </c>
      <c r="F15" s="9" t="s">
        <v>101</v>
      </c>
      <c r="G15" s="16">
        <v>1485.51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6">
        <f t="shared" ref="Y15" si="7">SUM(H15:X15)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 t="shared" ref="AF15" si="8"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 t="shared" ref="AR15" si="9"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 t="shared" ref="AZ15" si="10">SUM(BA15)</f>
        <v>0</v>
      </c>
      <c r="BA15" s="11">
        <v>0</v>
      </c>
      <c r="BB15" s="16">
        <f t="shared" ref="BB15" si="11">AZ15+AR15+AF15+Y15+G15</f>
        <v>1485.51</v>
      </c>
      <c r="BC15" s="16">
        <f t="shared" si="0"/>
        <v>0</v>
      </c>
      <c r="BD15" s="11">
        <v>0</v>
      </c>
      <c r="BE15" s="11">
        <v>0</v>
      </c>
      <c r="BF15" s="11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f t="shared" si="1"/>
        <v>1485.51</v>
      </c>
    </row>
    <row r="16" spans="1:65" x14ac:dyDescent="0.25">
      <c r="A16" s="9" t="s">
        <v>99</v>
      </c>
      <c r="B16" s="9" t="s">
        <v>100</v>
      </c>
      <c r="C16" s="9" t="s">
        <v>100</v>
      </c>
      <c r="D16" s="10" t="s">
        <v>69</v>
      </c>
      <c r="E16" s="9" t="s">
        <v>70</v>
      </c>
      <c r="F16" s="9" t="s">
        <v>102</v>
      </c>
      <c r="G16" s="16">
        <v>1485.51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si="3"/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si="5"/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si="6"/>
        <v>0</v>
      </c>
      <c r="BA16" s="11">
        <v>0</v>
      </c>
      <c r="BB16" s="16">
        <f t="shared" ref="BB16:BB26" si="12">AZ16+AR16+AF16+Y16+G16</f>
        <v>1485.51</v>
      </c>
      <c r="BC16" s="16">
        <f t="shared" si="0"/>
        <v>0</v>
      </c>
      <c r="BD16" s="11">
        <v>0</v>
      </c>
      <c r="BE16" s="11">
        <v>0</v>
      </c>
      <c r="BF16" s="11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1"/>
        <v>1485.51</v>
      </c>
    </row>
    <row r="17" spans="1:65" x14ac:dyDescent="0.25">
      <c r="A17" s="9" t="s">
        <v>103</v>
      </c>
      <c r="B17" s="9" t="s">
        <v>104</v>
      </c>
      <c r="C17" s="9" t="s">
        <v>104</v>
      </c>
      <c r="D17" s="10" t="s">
        <v>69</v>
      </c>
      <c r="E17" s="9" t="s">
        <v>70</v>
      </c>
      <c r="F17" s="9" t="s">
        <v>105</v>
      </c>
      <c r="G17" s="16">
        <v>1485.51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3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si="5"/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si="6"/>
        <v>0</v>
      </c>
      <c r="BA17" s="11">
        <v>0</v>
      </c>
      <c r="BB17" s="16">
        <f t="shared" si="12"/>
        <v>1485.51</v>
      </c>
      <c r="BC17" s="16">
        <f t="shared" si="0"/>
        <v>0</v>
      </c>
      <c r="BD17" s="11">
        <v>0</v>
      </c>
      <c r="BE17" s="11">
        <v>0</v>
      </c>
      <c r="BF17" s="11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1"/>
        <v>1485.51</v>
      </c>
    </row>
    <row r="18" spans="1:65" x14ac:dyDescent="0.25">
      <c r="A18" s="9" t="s">
        <v>80</v>
      </c>
      <c r="B18" s="9" t="s">
        <v>86</v>
      </c>
      <c r="C18" s="9" t="s">
        <v>86</v>
      </c>
      <c r="D18" s="10" t="s">
        <v>69</v>
      </c>
      <c r="E18" s="9" t="s">
        <v>84</v>
      </c>
      <c r="F18" s="9" t="s">
        <v>85</v>
      </c>
      <c r="G18" s="16">
        <v>148.55000000000001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3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5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6"/>
        <v>0</v>
      </c>
      <c r="BA18" s="11">
        <v>0</v>
      </c>
      <c r="BB18" s="16">
        <f t="shared" si="12"/>
        <v>148.55000000000001</v>
      </c>
      <c r="BC18" s="16">
        <f t="shared" si="0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1"/>
        <v>148.55000000000001</v>
      </c>
    </row>
    <row r="19" spans="1:65" x14ac:dyDescent="0.25">
      <c r="A19" s="9" t="s">
        <v>82</v>
      </c>
      <c r="B19" s="9" t="s">
        <v>83</v>
      </c>
      <c r="C19" s="9" t="s">
        <v>83</v>
      </c>
      <c r="D19" s="10" t="s">
        <v>69</v>
      </c>
      <c r="E19" s="9" t="s">
        <v>84</v>
      </c>
      <c r="F19" s="9" t="s">
        <v>85</v>
      </c>
      <c r="G19" s="16">
        <v>148.55000000000001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6">
        <f t="shared" si="4"/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 t="shared" si="3"/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 t="shared" si="5"/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 t="shared" si="6"/>
        <v>0</v>
      </c>
      <c r="BA19" s="11">
        <v>0</v>
      </c>
      <c r="BB19" s="16">
        <f t="shared" si="12"/>
        <v>148.55000000000001</v>
      </c>
      <c r="BC19" s="16">
        <f t="shared" si="0"/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 t="shared" si="1"/>
        <v>148.55000000000001</v>
      </c>
    </row>
    <row r="20" spans="1:65" x14ac:dyDescent="0.25">
      <c r="A20" s="9" t="s">
        <v>92</v>
      </c>
      <c r="B20" s="9" t="s">
        <v>83</v>
      </c>
      <c r="C20" s="9" t="s">
        <v>83</v>
      </c>
      <c r="D20" s="10" t="s">
        <v>69</v>
      </c>
      <c r="E20" s="9" t="s">
        <v>84</v>
      </c>
      <c r="F20" s="9" t="s">
        <v>85</v>
      </c>
      <c r="G20" s="16">
        <v>148.55000000000001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6">
        <f t="shared" si="4"/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si="3"/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si="5"/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si="6"/>
        <v>0</v>
      </c>
      <c r="BA20" s="11">
        <v>0</v>
      </c>
      <c r="BB20" s="16">
        <f t="shared" si="12"/>
        <v>148.55000000000001</v>
      </c>
      <c r="BC20" s="16">
        <f t="shared" si="0"/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si="1"/>
        <v>148.55000000000001</v>
      </c>
    </row>
    <row r="21" spans="1:65" x14ac:dyDescent="0.25">
      <c r="A21" s="9" t="s">
        <v>93</v>
      </c>
      <c r="B21" s="9" t="s">
        <v>83</v>
      </c>
      <c r="C21" s="9" t="s">
        <v>83</v>
      </c>
      <c r="D21" s="10" t="s">
        <v>69</v>
      </c>
      <c r="E21" s="9" t="s">
        <v>84</v>
      </c>
      <c r="F21" s="9" t="s">
        <v>85</v>
      </c>
      <c r="G21" s="16">
        <v>148.55000000000001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3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5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6"/>
        <v>0</v>
      </c>
      <c r="BA21" s="11">
        <v>0</v>
      </c>
      <c r="BB21" s="16">
        <f t="shared" si="12"/>
        <v>148.55000000000001</v>
      </c>
      <c r="BC21" s="16">
        <f t="shared" si="0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1"/>
        <v>148.55000000000001</v>
      </c>
    </row>
    <row r="22" spans="1:65" x14ac:dyDescent="0.25">
      <c r="A22" s="9" t="s">
        <v>94</v>
      </c>
      <c r="B22" s="9" t="s">
        <v>83</v>
      </c>
      <c r="C22" s="9" t="s">
        <v>83</v>
      </c>
      <c r="D22" s="10" t="s">
        <v>69</v>
      </c>
      <c r="E22" s="9" t="s">
        <v>84</v>
      </c>
      <c r="F22" s="9" t="s">
        <v>85</v>
      </c>
      <c r="G22" s="16">
        <v>148.55000000000001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:Y23" si="13">SUM(H22:X22)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:AF23" si="14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 t="shared" ref="AR22:AR23" si="15"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:AZ23" si="16">SUM(BA22)</f>
        <v>0</v>
      </c>
      <c r="BA22" s="11">
        <v>0</v>
      </c>
      <c r="BB22" s="16">
        <f t="shared" ref="BB22:BB23" si="17">AZ22+AR22+AF22+Y22+G22</f>
        <v>148.55000000000001</v>
      </c>
      <c r="BC22" s="16">
        <f t="shared" si="0"/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 t="shared" ref="BM22:BM23" si="18">BB22-BC22</f>
        <v>148.55000000000001</v>
      </c>
    </row>
    <row r="23" spans="1:65" x14ac:dyDescent="0.25">
      <c r="A23" s="9" t="s">
        <v>95</v>
      </c>
      <c r="B23" s="9" t="s">
        <v>86</v>
      </c>
      <c r="C23" s="9" t="s">
        <v>86</v>
      </c>
      <c r="D23" s="10" t="s">
        <v>69</v>
      </c>
      <c r="E23" s="9" t="s">
        <v>84</v>
      </c>
      <c r="F23" s="9" t="s">
        <v>85</v>
      </c>
      <c r="G23" s="16">
        <v>148.55000000000001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6">
        <f t="shared" si="13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 t="shared" si="14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 t="shared" si="15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 t="shared" si="16"/>
        <v>0</v>
      </c>
      <c r="BA23" s="11">
        <v>0</v>
      </c>
      <c r="BB23" s="16">
        <f t="shared" si="17"/>
        <v>148.55000000000001</v>
      </c>
      <c r="BC23" s="16">
        <f t="shared" si="0"/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 t="shared" si="18"/>
        <v>148.55000000000001</v>
      </c>
    </row>
    <row r="24" spans="1:65" x14ac:dyDescent="0.25">
      <c r="A24" s="9" t="s">
        <v>87</v>
      </c>
      <c r="B24" s="9" t="s">
        <v>88</v>
      </c>
      <c r="C24" s="9" t="s">
        <v>88</v>
      </c>
      <c r="D24" s="10" t="s">
        <v>69</v>
      </c>
      <c r="E24" s="9" t="s">
        <v>89</v>
      </c>
      <c r="F24" s="9" t="s">
        <v>90</v>
      </c>
      <c r="G24" s="16">
        <v>148.55000000000001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3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5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6"/>
        <v>0</v>
      </c>
      <c r="BA24" s="11">
        <v>0</v>
      </c>
      <c r="BB24" s="16">
        <f t="shared" si="12"/>
        <v>148.55000000000001</v>
      </c>
      <c r="BC24" s="16">
        <f t="shared" si="0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148.55000000000001</v>
      </c>
    </row>
    <row r="25" spans="1:65" x14ac:dyDescent="0.25">
      <c r="A25" s="9" t="s">
        <v>96</v>
      </c>
      <c r="B25" s="9" t="s">
        <v>88</v>
      </c>
      <c r="C25" s="9" t="s">
        <v>88</v>
      </c>
      <c r="D25" s="10" t="s">
        <v>69</v>
      </c>
      <c r="E25" s="9" t="s">
        <v>89</v>
      </c>
      <c r="F25" s="9" t="s">
        <v>90</v>
      </c>
      <c r="G25" s="16">
        <v>148.55000000000001</v>
      </c>
      <c r="H25" s="11">
        <v>0</v>
      </c>
      <c r="I25" s="11">
        <v>0</v>
      </c>
      <c r="J25" s="16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6">
        <f t="shared" si="4"/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6">
        <f t="shared" si="3"/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6">
        <f t="shared" si="5"/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6">
        <f t="shared" si="6"/>
        <v>0</v>
      </c>
      <c r="BA25" s="11">
        <v>0</v>
      </c>
      <c r="BB25" s="16">
        <f t="shared" si="12"/>
        <v>148.55000000000001</v>
      </c>
      <c r="BC25" s="16">
        <f t="shared" si="0"/>
        <v>0</v>
      </c>
      <c r="BD25" s="11">
        <v>0</v>
      </c>
      <c r="BE25" s="11">
        <v>0</v>
      </c>
      <c r="BF25" s="11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f>BB25-BC25</f>
        <v>148.55000000000001</v>
      </c>
    </row>
    <row r="26" spans="1:65" x14ac:dyDescent="0.25">
      <c r="A26" s="9" t="s">
        <v>97</v>
      </c>
      <c r="B26" s="9" t="s">
        <v>88</v>
      </c>
      <c r="C26" s="9" t="s">
        <v>88</v>
      </c>
      <c r="D26" s="10" t="s">
        <v>69</v>
      </c>
      <c r="E26" s="9" t="s">
        <v>89</v>
      </c>
      <c r="F26" s="9" t="s">
        <v>90</v>
      </c>
      <c r="G26" s="16">
        <v>148.55000000000001</v>
      </c>
      <c r="H26" s="11">
        <v>0</v>
      </c>
      <c r="I26" s="11">
        <v>0</v>
      </c>
      <c r="J26" s="16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6">
        <f>SUM(H26:X26)</f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6">
        <f t="shared" si="3"/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6">
        <f>SUM(AS26:AY26)</f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6">
        <f t="shared" si="6"/>
        <v>0</v>
      </c>
      <c r="BA26" s="11">
        <v>0</v>
      </c>
      <c r="BB26" s="16">
        <f t="shared" si="12"/>
        <v>148.55000000000001</v>
      </c>
      <c r="BC26" s="16">
        <f t="shared" si="0"/>
        <v>0</v>
      </c>
      <c r="BD26" s="11">
        <v>0</v>
      </c>
      <c r="BE26" s="11">
        <v>0</v>
      </c>
      <c r="BF26" s="11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f>BB26-BC26</f>
        <v>148.55000000000001</v>
      </c>
    </row>
    <row r="27" spans="1:65" x14ac:dyDescent="0.25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M27" s="12"/>
    </row>
    <row r="28" spans="1:65" x14ac:dyDescent="0.25">
      <c r="BB28" s="12"/>
      <c r="BL28">
        <v>30704.12</v>
      </c>
      <c r="BM28" s="15"/>
    </row>
    <row r="29" spans="1:65" x14ac:dyDescent="0.25">
      <c r="BL29" s="12">
        <f>BL28-BM27</f>
        <v>30704.12</v>
      </c>
      <c r="BM29" s="13"/>
    </row>
    <row r="30" spans="1:65" x14ac:dyDescent="0.25">
      <c r="BM30" s="12"/>
    </row>
    <row r="31" spans="1:65" x14ac:dyDescent="0.25">
      <c r="BM31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2022-06-15T14:33:14Z</cp:lastPrinted>
  <dcterms:created xsi:type="dcterms:W3CDTF">2022-06-10T13:08:25Z</dcterms:created>
  <dcterms:modified xsi:type="dcterms:W3CDTF">2022-06-20T18:20:49Z</dcterms:modified>
</cp:coreProperties>
</file>